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3" i="8" l="1"/>
  <c r="E13" i="8"/>
  <c r="D13" i="8"/>
  <c r="F10" i="8"/>
  <c r="E10" i="8"/>
  <c r="D10" i="8"/>
  <c r="K25" i="5"/>
  <c r="L25" i="5"/>
  <c r="M25" i="5"/>
  <c r="K54" i="5"/>
  <c r="L54" i="5"/>
  <c r="M54" i="5"/>
  <c r="M55" i="5" s="1"/>
  <c r="M61" i="5" s="1"/>
  <c r="K50" i="5"/>
  <c r="L50" i="5"/>
  <c r="L55" i="5" s="1"/>
  <c r="L61" i="5" s="1"/>
  <c r="M50" i="5"/>
  <c r="K41" i="5"/>
  <c r="K55" i="5" s="1"/>
  <c r="K61" i="5" s="1"/>
  <c r="L41" i="5"/>
  <c r="M41" i="5"/>
  <c r="F14" i="8" l="1"/>
  <c r="D14" i="8"/>
  <c r="E14" i="8"/>
</calcChain>
</file>

<file path=xl/sharedStrings.xml><?xml version="1.0" encoding="utf-8"?>
<sst xmlns="http://schemas.openxmlformats.org/spreadsheetml/2006/main" count="431" uniqueCount="272">
  <si>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</si>
  <si>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</si>
  <si>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</si>
  <si>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</si>
  <si>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</si>
  <si>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</si>
  <si>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</si>
  <si>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</si>
  <si>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</si>
  <si>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</si>
  <si>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</si>
  <si>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</si>
  <si>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</si>
  <si>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</si>
  <si>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</si>
  <si>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</si>
  <si>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</si>
  <si>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</si>
  <si>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</si>
  <si>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</si>
  <si>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</si>
  <si>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</si>
  <si>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</si>
  <si>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</si>
  <si>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</si>
  <si>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</si>
  <si>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</si>
  <si>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</si>
  <si>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</si>
  <si>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</si>
  <si>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</si>
  <si>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</si>
  <si>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</si>
  <si>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</si>
  <si>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</si>
  <si>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</si>
  <si>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</si>
  <si>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</si>
  <si>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</si>
  <si>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</si>
  <si>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</si>
  <si>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</si>
  <si>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</si>
  <si>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</si>
  <si>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</si>
  <si>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</si>
  <si>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</si>
  <si>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</si>
  <si>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</si>
  <si>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</si>
  <si>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</si>
  <si>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</si>
  <si>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</si>
  <si>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AL NIBAL AL ARABYA</t>
  </si>
  <si>
    <t>MTNI</t>
  </si>
  <si>
    <t xml:space="preserve">Modern Paints Industries (IMPI) </t>
  </si>
  <si>
    <t>Elaf Islamic Bank</t>
  </si>
  <si>
    <t>BELF</t>
  </si>
  <si>
    <t xml:space="preserve">Al-Ameen Estate Investment </t>
  </si>
  <si>
    <t>SAEI</t>
  </si>
  <si>
    <t>Iraqi Engineering Works</t>
  </si>
  <si>
    <t>IIEW</t>
  </si>
  <si>
    <t>Bain Al-Nahrain Financial Investment</t>
  </si>
  <si>
    <t>VMES</t>
  </si>
  <si>
    <t>United Bank</t>
  </si>
  <si>
    <t>BUND</t>
  </si>
  <si>
    <t>Commercial Bank of Iraqi</t>
  </si>
  <si>
    <t>BCOI</t>
  </si>
  <si>
    <t>AL MUHEJ MONEY TRANSFER (MTAM)</t>
  </si>
  <si>
    <t>General Transportation (SIGT)</t>
  </si>
  <si>
    <t>House Household furniture (IHFI)</t>
  </si>
  <si>
    <t>AL- Batek Investment</t>
  </si>
  <si>
    <t>VBAT</t>
  </si>
  <si>
    <t>Sumer Commerical Bank</t>
  </si>
  <si>
    <t>BSUC</t>
  </si>
  <si>
    <t>MOUTA FOR REMITTANCE</t>
  </si>
  <si>
    <t>MTMO</t>
  </si>
  <si>
    <t>AL MANAFAA COMPANY</t>
  </si>
  <si>
    <t>MTMA</t>
  </si>
  <si>
    <t>IBPM</t>
  </si>
  <si>
    <t>Baghdad for Packing Materials</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</si>
  <si>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</si>
  <si>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</si>
  <si>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</si>
  <si>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</si>
  <si>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</si>
  <si>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</si>
  <si>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</si>
  <si>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</si>
  <si>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</si>
  <si>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</si>
  <si>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</si>
  <si>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</si>
  <si>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</si>
  <si>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</si>
  <si>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</si>
  <si>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</si>
  <si>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</si>
  <si>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</si>
  <si>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</si>
  <si>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</si>
  <si>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</si>
  <si>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</si>
  <si>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</si>
  <si>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</si>
  <si>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</si>
  <si>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</si>
  <si>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</si>
  <si>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</si>
  <si>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</si>
  <si>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</si>
  <si>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</si>
  <si>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</si>
  <si>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</si>
  <si>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</si>
  <si>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</si>
  <si>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</si>
  <si>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</si>
  <si>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</si>
  <si>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</si>
  <si>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</si>
  <si>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</si>
  <si>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</si>
  <si>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</si>
  <si>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</si>
  <si>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</si>
  <si>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</si>
  <si>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</si>
  <si>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</si>
  <si>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</si>
  <si>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</si>
  <si>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</si>
  <si>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</si>
  <si>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Al-Mansour Hotel(HMAN)</t>
  </si>
  <si>
    <t>Iraqi Land transport(SILT)</t>
  </si>
  <si>
    <t>AL-Badia for General Trans(SBAG)</t>
  </si>
  <si>
    <t>Metallic Industries and Bicycles(IMIB)</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</si>
  <si>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</si>
  <si>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</si>
  <si>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</si>
  <si>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</si>
  <si>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</si>
  <si>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</si>
  <si>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</si>
  <si>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</si>
  <si>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</si>
  <si>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</si>
  <si>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</si>
  <si>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</si>
  <si>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</si>
  <si>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</si>
  <si>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</si>
  <si>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</si>
  <si>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</si>
  <si>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</si>
  <si>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</si>
  <si>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</si>
  <si>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</si>
  <si>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</si>
  <si>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</si>
  <si>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</si>
  <si>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</si>
  <si>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</si>
  <si>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</si>
  <si>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</si>
  <si>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</si>
  <si>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</si>
  <si>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</si>
  <si>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</si>
  <si>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</si>
  <si>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</si>
  <si>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</si>
  <si>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</si>
  <si>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</si>
  <si>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</si>
  <si>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</si>
  <si>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</si>
  <si>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</si>
  <si>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</si>
  <si>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</si>
  <si>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</si>
  <si>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</si>
  <si>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</si>
  <si>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Total of Telecoms sector</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</si>
  <si>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</si>
  <si>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</si>
  <si>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</si>
  <si>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</si>
  <si>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</si>
  <si>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</si>
  <si>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</si>
  <si>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</si>
  <si>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</si>
  <si>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</si>
  <si>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</si>
  <si>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</si>
  <si>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</si>
  <si>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</si>
  <si>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</si>
  <si>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</si>
  <si>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</si>
  <si>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</si>
  <si>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</si>
  <si>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</si>
  <si>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</si>
  <si>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</si>
  <si>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</si>
  <si>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</si>
  <si>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</si>
  <si>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</si>
  <si>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</si>
  <si>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</si>
  <si>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</si>
  <si>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</si>
  <si>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</si>
  <si>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</si>
  <si>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</si>
  <si>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</si>
  <si>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</si>
  <si>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Iraqi For Tufted Carpets(IITC)</t>
  </si>
  <si>
    <t>General Assembly Meeting will be holding on Wednesday 26/10/2016 at company building ,  to discuss financial statement of the ended year 2015,  2015,cash dividend(25%), to elect New Board of Council Administeration .</t>
  </si>
  <si>
    <t>Bain Al-Nahrain Financial Investment(VMES)</t>
  </si>
  <si>
    <t>Ready Made Clothes</t>
  </si>
  <si>
    <t>IRMC</t>
  </si>
  <si>
    <t xml:space="preserve"> Arab Islamic Bank</t>
  </si>
  <si>
    <t>BAAI</t>
  </si>
  <si>
    <t>Gulf Commercial Bank</t>
  </si>
  <si>
    <t>BGUC</t>
  </si>
  <si>
    <t>AHliya For Insurance</t>
  </si>
  <si>
    <t>NAHF</t>
  </si>
  <si>
    <t>Baghdad Soft Drinks</t>
  </si>
  <si>
    <t>IBSD</t>
  </si>
  <si>
    <t>Baghdad-Iraq for public transportation(SBPT)</t>
  </si>
  <si>
    <t>Baghdad for Packing Materials(IBPM)</t>
  </si>
  <si>
    <t>General Assembly Meeting will be holding on Thursday 3/11/2016 at company building ,  to discuss financial statement of the ended year 2015,, suspend trading from 31/10/2016 .</t>
  </si>
  <si>
    <t>General Assembly Meeting will be holding on Tuesday 1/11/2016 at company building ,  to discuss financial statement of the ended year 2015,cash dividend, suspend trading from 27/10/2016 .</t>
  </si>
  <si>
    <t>HPAL</t>
  </si>
  <si>
    <t>Palestine Hotel</t>
  </si>
  <si>
    <t>Alkhair for financial Investment</t>
  </si>
  <si>
    <t>VKHF</t>
  </si>
  <si>
    <t xml:space="preserve">Total </t>
  </si>
  <si>
    <t>Al-Zawraa for Finanical Investment</t>
  </si>
  <si>
    <t>VZAF</t>
  </si>
  <si>
    <t>International Islamic Bank</t>
  </si>
  <si>
    <t>BINT</t>
  </si>
  <si>
    <t>Al-Hamraa for Insurance</t>
  </si>
  <si>
    <t>NHAM</t>
  </si>
  <si>
    <t xml:space="preserve">General Assembly Meeting will be holding on Wednesday 8/11/2016 at company building ,  to discuss financial statement of the ended year 2015,  2015,cash dividend,suspend trading from 3/11/2016 </t>
  </si>
  <si>
    <t xml:space="preserve">General Assembly Meeting will be holding on Sunday 6/11/2016 at company building ,  to discuss financial statement of the ended year 2015, to elect New Board of Council Administeration .,suspend trading from 1/1/2016 </t>
  </si>
  <si>
    <t>Iraqi Engineering Works(IIEW)</t>
  </si>
  <si>
    <t>Regular Market  Bulletin  No (195)</t>
  </si>
  <si>
    <t>Non Regular Market  Bulletin  No (95)</t>
  </si>
  <si>
    <t xml:space="preserve"> News for listed companies in Iraq Stock Exchange for Sunday 30/10/2016</t>
  </si>
  <si>
    <t xml:space="preserve">                  suspend trading Companies in Iraq Stock Exchange for Sunday 30/10/2016</t>
  </si>
  <si>
    <t xml:space="preserve"> Non Trading Companies in Iraq Stock Exchange for Sunday 30/10/2016</t>
  </si>
  <si>
    <t>Union Bank Of Iraq</t>
  </si>
  <si>
    <t>BUOI</t>
  </si>
  <si>
    <t>al-ahlyia for agricultural production</t>
  </si>
  <si>
    <t>AAHP</t>
  </si>
  <si>
    <t>Trading Session Sunday 30/10/2016</t>
  </si>
  <si>
    <t>ISX  Index60 was about (599.590) point  whichs Decrease about (0.24)</t>
  </si>
  <si>
    <t xml:space="preserve">Non Iraqis' Bulletin Sunday, October 30 2016 </t>
  </si>
  <si>
    <t>Regular Market</t>
  </si>
  <si>
    <t>Buy</t>
  </si>
  <si>
    <t>No.of trades</t>
  </si>
  <si>
    <t xml:space="preserve">Traded Shares </t>
  </si>
  <si>
    <t xml:space="preserve">Trading Volume </t>
  </si>
  <si>
    <t>Total Industry sector</t>
  </si>
  <si>
    <t>Telecommunication Sector</t>
  </si>
  <si>
    <t xml:space="preserve">Asia cell </t>
  </si>
  <si>
    <t>Total Telecommunication sector</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</si>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</sst>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5">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65" fillId="0" borderId="0" xfId="0" applyFont="1" applyBorder="1"/>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8" fillId="0" borderId="2" xfId="1753" applyFont="1" applyBorder="1" applyAlignment="1">
      <alignment vertical="center"/>
    </xf>
    <xf numFmtId="0" fontId="166" fillId="0" borderId="2" xfId="0" applyFont="1" applyBorder="1" applyAlignment="1">
      <alignment vertical="center"/>
    </xf>
    <xf numFmtId="0" fontId="0" fillId="0" borderId="4" xfId="0" applyBorder="1"/>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3" fontId="131" fillId="0" borderId="0" xfId="0" applyNumberFormat="1" applyFont="1" applyAlignment="1">
      <alignment horizontal="left"/>
    </xf>
    <xf numFmtId="4" fontId="153"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31" fillId="0" borderId="6" xfId="0"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65" fillId="0" borderId="0" xfId="0" applyFont="1" applyBorder="1"/>
    <xf numFmtId="0" fontId="165" fillId="0" borderId="6" xfId="0" applyFont="1" applyBorder="1" applyAlignment="1">
      <alignment horizontal="center" vertical="center"/>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1247775</xdr:colOff>
      <xdr:row>4</xdr:row>
      <xdr:rowOff>57150</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124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tabSelected="1" topLeftCell="A64" workbookViewId="0">
      <selection activeCell="A62" sqref="A62"/>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2"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259</v>
      </c>
      <c r="D3" s="16"/>
      <c r="E3" s="2"/>
      <c r="F3" s="16"/>
      <c r="G3" s="16"/>
      <c r="H3" s="3"/>
      <c r="I3" s="3"/>
      <c r="L3" s="16"/>
      <c r="M3" s="16"/>
    </row>
    <row r="4" spans="1:14" ht="20.100000000000001" customHeight="1" x14ac:dyDescent="0.25">
      <c r="A4" s="5" t="s">
        <v>2</v>
      </c>
      <c r="B4" s="77">
        <v>1096971888.0999999</v>
      </c>
      <c r="C4" s="77"/>
      <c r="D4" s="33"/>
      <c r="E4" s="2"/>
      <c r="G4" s="3"/>
      <c r="H4" s="3"/>
      <c r="I4" s="5" t="s">
        <v>6</v>
      </c>
      <c r="K4" s="38">
        <v>32</v>
      </c>
      <c r="L4" s="16"/>
      <c r="M4" s="16"/>
    </row>
    <row r="5" spans="1:14" ht="20.100000000000001" customHeight="1" x14ac:dyDescent="0.25">
      <c r="A5" s="5" t="s">
        <v>3</v>
      </c>
      <c r="B5" s="77">
        <v>1811951650</v>
      </c>
      <c r="C5" s="77"/>
      <c r="D5" s="33"/>
      <c r="E5" s="16"/>
      <c r="G5" s="19"/>
      <c r="H5" s="3"/>
      <c r="I5" s="5" t="s">
        <v>7</v>
      </c>
      <c r="K5" s="22">
        <v>7</v>
      </c>
      <c r="L5" s="16"/>
      <c r="M5" s="16"/>
    </row>
    <row r="6" spans="1:14" ht="20.100000000000001" customHeight="1" x14ac:dyDescent="0.25">
      <c r="A6" s="5" t="s">
        <v>4</v>
      </c>
      <c r="B6" s="82">
        <v>555</v>
      </c>
      <c r="C6" s="82"/>
      <c r="D6" s="15" t="s">
        <v>162</v>
      </c>
      <c r="E6" s="16"/>
      <c r="F6" s="3"/>
      <c r="G6" s="19"/>
      <c r="H6" s="3"/>
      <c r="I6" s="5" t="s">
        <v>8</v>
      </c>
      <c r="K6" s="22">
        <v>14</v>
      </c>
      <c r="L6" s="39"/>
      <c r="M6" s="16"/>
    </row>
    <row r="7" spans="1:14" ht="20.100000000000001" customHeight="1" x14ac:dyDescent="0.25">
      <c r="A7" s="5" t="s">
        <v>42</v>
      </c>
      <c r="B7" s="80">
        <v>599.59</v>
      </c>
      <c r="C7" s="80"/>
      <c r="E7" s="16"/>
      <c r="F7" s="3"/>
      <c r="G7" s="19"/>
      <c r="H7" s="21"/>
      <c r="I7" s="5" t="s">
        <v>35</v>
      </c>
      <c r="K7" s="22">
        <v>2</v>
      </c>
      <c r="L7" s="39"/>
      <c r="M7" s="16"/>
    </row>
    <row r="8" spans="1:14" ht="20.100000000000001" customHeight="1" x14ac:dyDescent="0.25">
      <c r="A8" s="5" t="s">
        <v>1</v>
      </c>
      <c r="B8" s="78">
        <v>-0.24</v>
      </c>
      <c r="C8" s="78"/>
      <c r="D8" s="25"/>
      <c r="E8" s="24"/>
      <c r="F8" s="3"/>
      <c r="G8" s="19"/>
      <c r="H8" s="21"/>
      <c r="I8" s="79" t="s">
        <v>31</v>
      </c>
      <c r="J8" s="79"/>
      <c r="K8" s="17">
        <v>20</v>
      </c>
      <c r="L8" s="39"/>
      <c r="M8" s="16"/>
    </row>
    <row r="9" spans="1:14" ht="20.100000000000001" customHeight="1" x14ac:dyDescent="0.25">
      <c r="A9" s="5" t="s">
        <v>5</v>
      </c>
      <c r="B9" s="20">
        <v>97</v>
      </c>
      <c r="C9" s="16"/>
      <c r="D9" s="23"/>
      <c r="E9" s="18"/>
      <c r="F9" s="3"/>
      <c r="G9" s="19"/>
      <c r="H9" s="19"/>
      <c r="I9" s="5" t="s">
        <v>34</v>
      </c>
      <c r="K9" s="22">
        <v>43</v>
      </c>
      <c r="L9" s="39"/>
      <c r="M9" s="16"/>
    </row>
    <row r="10" spans="1:14" ht="20.100000000000001" customHeight="1" x14ac:dyDescent="0.25">
      <c r="A10" s="81" t="s">
        <v>250</v>
      </c>
      <c r="B10" s="81"/>
      <c r="C10" s="81"/>
      <c r="D10" s="81"/>
      <c r="E10" s="81"/>
      <c r="F10" s="81"/>
      <c r="G10" s="81"/>
      <c r="H10" s="81"/>
      <c r="I10" s="81"/>
      <c r="J10" s="81"/>
      <c r="K10" s="81"/>
      <c r="L10" s="81"/>
      <c r="M10" s="81"/>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74" t="s">
        <v>38</v>
      </c>
      <c r="B12" s="75"/>
      <c r="C12" s="75"/>
      <c r="D12" s="75"/>
      <c r="E12" s="75"/>
      <c r="F12" s="75"/>
      <c r="G12" s="75"/>
      <c r="H12" s="75"/>
      <c r="I12" s="75"/>
      <c r="J12" s="75"/>
      <c r="K12" s="75"/>
      <c r="L12" s="75"/>
      <c r="M12" s="76"/>
      <c r="N12" s="16"/>
    </row>
    <row r="13" spans="1:14" s="16" customFormat="1" ht="15" customHeight="1" x14ac:dyDescent="0.2">
      <c r="A13" s="6" t="s">
        <v>163</v>
      </c>
      <c r="B13" s="41" t="s">
        <v>164</v>
      </c>
      <c r="C13" s="14">
        <v>0.27</v>
      </c>
      <c r="D13" s="14">
        <v>0.28000000000000003</v>
      </c>
      <c r="E13" s="14">
        <v>0.27</v>
      </c>
      <c r="F13" s="14">
        <v>0.27</v>
      </c>
      <c r="G13" s="14">
        <v>0.28999999999999998</v>
      </c>
      <c r="H13" s="14">
        <v>0.27</v>
      </c>
      <c r="I13" s="54">
        <v>0.28999999999999998</v>
      </c>
      <c r="J13" s="34">
        <v>-6.9</v>
      </c>
      <c r="K13" s="35">
        <v>36</v>
      </c>
      <c r="L13" s="35">
        <v>137250000</v>
      </c>
      <c r="M13" s="35">
        <v>37407500</v>
      </c>
    </row>
    <row r="14" spans="1:14" s="16" customFormat="1" ht="15" customHeight="1" x14ac:dyDescent="0.2">
      <c r="A14" s="6" t="s">
        <v>91</v>
      </c>
      <c r="B14" s="41" t="s">
        <v>90</v>
      </c>
      <c r="C14" s="14">
        <v>0.82</v>
      </c>
      <c r="D14" s="14">
        <v>0.84</v>
      </c>
      <c r="E14" s="14">
        <v>0.8</v>
      </c>
      <c r="F14" s="14">
        <v>0.82</v>
      </c>
      <c r="G14" s="14">
        <v>0.85</v>
      </c>
      <c r="H14" s="14">
        <v>0.83</v>
      </c>
      <c r="I14" s="54">
        <v>0.83</v>
      </c>
      <c r="J14" s="34">
        <v>0</v>
      </c>
      <c r="K14" s="35">
        <v>58</v>
      </c>
      <c r="L14" s="35">
        <v>258308273</v>
      </c>
      <c r="M14" s="35">
        <v>211966283.86000001</v>
      </c>
    </row>
    <row r="15" spans="1:14" s="16" customFormat="1" ht="15" customHeight="1" x14ac:dyDescent="0.2">
      <c r="A15" s="6" t="s">
        <v>66</v>
      </c>
      <c r="B15" s="41" t="s">
        <v>67</v>
      </c>
      <c r="C15" s="14">
        <v>0.43</v>
      </c>
      <c r="D15" s="14">
        <v>0.45</v>
      </c>
      <c r="E15" s="14">
        <v>0.43</v>
      </c>
      <c r="F15" s="14">
        <v>0.44</v>
      </c>
      <c r="G15" s="14">
        <v>0.46</v>
      </c>
      <c r="H15" s="14">
        <v>0.45</v>
      </c>
      <c r="I15" s="54">
        <v>0.45</v>
      </c>
      <c r="J15" s="34">
        <v>0</v>
      </c>
      <c r="K15" s="35">
        <v>8</v>
      </c>
      <c r="L15" s="35">
        <v>27285773</v>
      </c>
      <c r="M15" s="35">
        <v>11992882.390000001</v>
      </c>
    </row>
    <row r="16" spans="1:14" s="16" customFormat="1" ht="15" customHeight="1" x14ac:dyDescent="0.2">
      <c r="A16" s="6" t="s">
        <v>226</v>
      </c>
      <c r="B16" s="41" t="s">
        <v>227</v>
      </c>
      <c r="C16" s="14">
        <v>0.42</v>
      </c>
      <c r="D16" s="14">
        <v>0.44</v>
      </c>
      <c r="E16" s="14">
        <v>0.42</v>
      </c>
      <c r="F16" s="14">
        <v>0.43</v>
      </c>
      <c r="G16" s="14">
        <v>0.45</v>
      </c>
      <c r="H16" s="14">
        <v>0.44</v>
      </c>
      <c r="I16" s="54">
        <v>0.44</v>
      </c>
      <c r="J16" s="34">
        <v>0</v>
      </c>
      <c r="K16" s="35">
        <v>76</v>
      </c>
      <c r="L16" s="35">
        <v>323213021</v>
      </c>
      <c r="M16" s="35">
        <v>140442729.24000001</v>
      </c>
    </row>
    <row r="17" spans="1:13" s="16" customFormat="1" ht="15" customHeight="1" x14ac:dyDescent="0.2">
      <c r="A17" s="6" t="s">
        <v>110</v>
      </c>
      <c r="B17" s="41" t="s">
        <v>109</v>
      </c>
      <c r="C17" s="14">
        <v>0.56999999999999995</v>
      </c>
      <c r="D17" s="14">
        <v>0.59</v>
      </c>
      <c r="E17" s="14">
        <v>0.56999999999999995</v>
      </c>
      <c r="F17" s="14">
        <v>0.57999999999999996</v>
      </c>
      <c r="G17" s="14">
        <v>0.59</v>
      </c>
      <c r="H17" s="14">
        <v>0.57999999999999996</v>
      </c>
      <c r="I17" s="54">
        <v>0.59</v>
      </c>
      <c r="J17" s="34">
        <v>-1.69</v>
      </c>
      <c r="K17" s="35">
        <v>15</v>
      </c>
      <c r="L17" s="35">
        <v>62400000</v>
      </c>
      <c r="M17" s="35">
        <v>35968000</v>
      </c>
    </row>
    <row r="18" spans="1:13" s="16" customFormat="1" ht="15" customHeight="1" x14ac:dyDescent="0.2">
      <c r="A18" s="6" t="s">
        <v>126</v>
      </c>
      <c r="B18" s="41" t="s">
        <v>127</v>
      </c>
      <c r="C18" s="14">
        <v>0.36</v>
      </c>
      <c r="D18" s="14">
        <v>0.38</v>
      </c>
      <c r="E18" s="14">
        <v>0.36</v>
      </c>
      <c r="F18" s="14">
        <v>0.37</v>
      </c>
      <c r="G18" s="14">
        <v>0.39</v>
      </c>
      <c r="H18" s="14">
        <v>0.37</v>
      </c>
      <c r="I18" s="54">
        <v>0.38</v>
      </c>
      <c r="J18" s="34">
        <v>-2.63</v>
      </c>
      <c r="K18" s="35">
        <v>29</v>
      </c>
      <c r="L18" s="35">
        <v>79750000</v>
      </c>
      <c r="M18" s="35">
        <v>29357500</v>
      </c>
    </row>
    <row r="19" spans="1:13" s="16" customFormat="1" ht="15" customHeight="1" x14ac:dyDescent="0.2">
      <c r="A19" s="6" t="s">
        <v>104</v>
      </c>
      <c r="B19" s="41" t="s">
        <v>103</v>
      </c>
      <c r="C19" s="14">
        <v>0.56000000000000005</v>
      </c>
      <c r="D19" s="14">
        <v>0.56000000000000005</v>
      </c>
      <c r="E19" s="14">
        <v>0.54</v>
      </c>
      <c r="F19" s="14">
        <v>0.54</v>
      </c>
      <c r="G19" s="14">
        <v>0.59</v>
      </c>
      <c r="H19" s="14">
        <v>0.55000000000000004</v>
      </c>
      <c r="I19" s="54">
        <v>0.59</v>
      </c>
      <c r="J19" s="34">
        <v>-6.78</v>
      </c>
      <c r="K19" s="35">
        <v>45</v>
      </c>
      <c r="L19" s="35">
        <v>395115707</v>
      </c>
      <c r="M19" s="35">
        <v>213522481.78</v>
      </c>
    </row>
    <row r="20" spans="1:13" s="16" customFormat="1" ht="15" customHeight="1" x14ac:dyDescent="0.2">
      <c r="A20" s="6" t="s">
        <v>81</v>
      </c>
      <c r="B20" s="41" t="s">
        <v>82</v>
      </c>
      <c r="C20" s="14">
        <v>0.96</v>
      </c>
      <c r="D20" s="14">
        <v>0.96</v>
      </c>
      <c r="E20" s="14">
        <v>0.96</v>
      </c>
      <c r="F20" s="14">
        <v>0.96</v>
      </c>
      <c r="G20" s="14">
        <v>0.95</v>
      </c>
      <c r="H20" s="14">
        <v>0.96</v>
      </c>
      <c r="I20" s="54">
        <v>0.94</v>
      </c>
      <c r="J20" s="34">
        <v>2.13</v>
      </c>
      <c r="K20" s="35">
        <v>1</v>
      </c>
      <c r="L20" s="35">
        <v>2000000</v>
      </c>
      <c r="M20" s="35">
        <v>1920000</v>
      </c>
    </row>
    <row r="21" spans="1:13" s="16" customFormat="1" ht="15" customHeight="1" x14ac:dyDescent="0.2">
      <c r="A21" s="7" t="s">
        <v>96</v>
      </c>
      <c r="B21" s="40" t="s">
        <v>97</v>
      </c>
      <c r="C21" s="14">
        <v>0.34</v>
      </c>
      <c r="D21" s="14">
        <v>0.34</v>
      </c>
      <c r="E21" s="14">
        <v>0.34</v>
      </c>
      <c r="F21" s="14">
        <v>0.34</v>
      </c>
      <c r="G21" s="14">
        <v>0.34</v>
      </c>
      <c r="H21" s="14">
        <v>0.34</v>
      </c>
      <c r="I21" s="54">
        <v>0.34</v>
      </c>
      <c r="J21" s="34">
        <v>0</v>
      </c>
      <c r="K21" s="35">
        <v>1</v>
      </c>
      <c r="L21" s="35">
        <v>274443</v>
      </c>
      <c r="M21" s="35">
        <v>93310.62</v>
      </c>
    </row>
    <row r="22" spans="1:13" s="16" customFormat="1" ht="15" customHeight="1" x14ac:dyDescent="0.2">
      <c r="A22" s="6" t="s">
        <v>166</v>
      </c>
      <c r="B22" s="41" t="s">
        <v>167</v>
      </c>
      <c r="C22" s="14">
        <v>0.77</v>
      </c>
      <c r="D22" s="14">
        <v>0.8</v>
      </c>
      <c r="E22" s="14">
        <v>0.77</v>
      </c>
      <c r="F22" s="14">
        <v>0.79</v>
      </c>
      <c r="G22" s="14">
        <v>0.79</v>
      </c>
      <c r="H22" s="14">
        <v>0.8</v>
      </c>
      <c r="I22" s="54">
        <v>0.78</v>
      </c>
      <c r="J22" s="34">
        <v>2.56</v>
      </c>
      <c r="K22" s="35">
        <v>13</v>
      </c>
      <c r="L22" s="35">
        <v>15350000</v>
      </c>
      <c r="M22" s="35">
        <v>12068500</v>
      </c>
    </row>
    <row r="23" spans="1:13" s="16" customFormat="1" ht="15" customHeight="1" x14ac:dyDescent="0.2">
      <c r="A23" s="6" t="s">
        <v>73</v>
      </c>
      <c r="B23" s="57" t="s">
        <v>74</v>
      </c>
      <c r="C23" s="14">
        <v>0.9</v>
      </c>
      <c r="D23" s="14">
        <v>0.9</v>
      </c>
      <c r="E23" s="14">
        <v>0.9</v>
      </c>
      <c r="F23" s="14">
        <v>0.9</v>
      </c>
      <c r="G23" s="14">
        <v>0.9</v>
      </c>
      <c r="H23" s="14">
        <v>0.9</v>
      </c>
      <c r="I23" s="54">
        <v>0.9</v>
      </c>
      <c r="J23" s="34">
        <v>0</v>
      </c>
      <c r="K23" s="35">
        <v>5</v>
      </c>
      <c r="L23" s="35">
        <v>182303923</v>
      </c>
      <c r="M23" s="35">
        <v>164073530.69999999</v>
      </c>
    </row>
    <row r="24" spans="1:13" s="16" customFormat="1" ht="15" customHeight="1" x14ac:dyDescent="0.2">
      <c r="A24" s="6" t="s">
        <v>64</v>
      </c>
      <c r="B24" s="41" t="s">
        <v>65</v>
      </c>
      <c r="C24" s="14">
        <v>0.27</v>
      </c>
      <c r="D24" s="14">
        <v>0.28999999999999998</v>
      </c>
      <c r="E24" s="14">
        <v>0.27</v>
      </c>
      <c r="F24" s="14">
        <v>0.27</v>
      </c>
      <c r="G24" s="14">
        <v>0.3</v>
      </c>
      <c r="H24" s="14">
        <v>0.28000000000000003</v>
      </c>
      <c r="I24" s="54">
        <v>0.28999999999999998</v>
      </c>
      <c r="J24" s="34">
        <v>-3.45</v>
      </c>
      <c r="K24" s="35">
        <v>33</v>
      </c>
      <c r="L24" s="35">
        <v>84990000</v>
      </c>
      <c r="M24" s="35">
        <v>23187300</v>
      </c>
    </row>
    <row r="25" spans="1:13" s="16" customFormat="1" ht="15" customHeight="1" x14ac:dyDescent="0.2">
      <c r="A25" s="6" t="s">
        <v>20</v>
      </c>
      <c r="B25" s="71"/>
      <c r="C25" s="72"/>
      <c r="D25" s="72"/>
      <c r="E25" s="72"/>
      <c r="F25" s="72"/>
      <c r="G25" s="72"/>
      <c r="H25" s="72"/>
      <c r="I25" s="72"/>
      <c r="J25" s="73"/>
      <c r="K25" s="35">
        <f>SUM(K13:K24)</f>
        <v>320</v>
      </c>
      <c r="L25" s="35">
        <f>SUM(L13:L24)</f>
        <v>1568241140</v>
      </c>
      <c r="M25" s="35">
        <f>SUM(M13:M24)</f>
        <v>882000018.58999991</v>
      </c>
    </row>
    <row r="26" spans="1:13" s="16" customFormat="1" ht="15" customHeight="1" x14ac:dyDescent="0.2">
      <c r="A26" s="68" t="s">
        <v>155</v>
      </c>
      <c r="B26" s="69"/>
      <c r="C26" s="69"/>
      <c r="D26" s="69"/>
      <c r="E26" s="69"/>
      <c r="F26" s="69"/>
      <c r="G26" s="69"/>
      <c r="H26" s="69"/>
      <c r="I26" s="69"/>
      <c r="J26" s="69"/>
      <c r="K26" s="69"/>
      <c r="L26" s="69"/>
      <c r="M26" s="70"/>
    </row>
    <row r="27" spans="1:13" s="16" customFormat="1" ht="15" customHeight="1" x14ac:dyDescent="0.2">
      <c r="A27" s="6" t="s">
        <v>181</v>
      </c>
      <c r="B27" s="41" t="s">
        <v>182</v>
      </c>
      <c r="C27" s="14">
        <v>5.45</v>
      </c>
      <c r="D27" s="14">
        <v>5.55</v>
      </c>
      <c r="E27" s="14">
        <v>5.45</v>
      </c>
      <c r="F27" s="14">
        <v>5.48</v>
      </c>
      <c r="G27" s="14">
        <v>5.49</v>
      </c>
      <c r="H27" s="14">
        <v>5.55</v>
      </c>
      <c r="I27" s="54">
        <v>5.48</v>
      </c>
      <c r="J27" s="34">
        <v>1.28</v>
      </c>
      <c r="K27" s="35">
        <v>5</v>
      </c>
      <c r="L27" s="35">
        <v>1300000</v>
      </c>
      <c r="M27" s="35">
        <v>7128250</v>
      </c>
    </row>
    <row r="28" spans="1:13" s="16" customFormat="1" ht="15" customHeight="1" x14ac:dyDescent="0.2">
      <c r="A28" s="6" t="s">
        <v>183</v>
      </c>
      <c r="B28" s="71"/>
      <c r="C28" s="72"/>
      <c r="D28" s="72"/>
      <c r="E28" s="72"/>
      <c r="F28" s="72"/>
      <c r="G28" s="72"/>
      <c r="H28" s="72"/>
      <c r="I28" s="72"/>
      <c r="J28" s="73"/>
      <c r="K28" s="35">
        <v>5</v>
      </c>
      <c r="L28" s="35">
        <v>1300000</v>
      </c>
      <c r="M28" s="35">
        <v>7128250</v>
      </c>
    </row>
    <row r="29" spans="1:13" s="26" customFormat="1" ht="15" customHeight="1" x14ac:dyDescent="0.2">
      <c r="A29" s="68" t="s">
        <v>21</v>
      </c>
      <c r="B29" s="69"/>
      <c r="C29" s="69"/>
      <c r="D29" s="69"/>
      <c r="E29" s="69"/>
      <c r="F29" s="69"/>
      <c r="G29" s="69"/>
      <c r="H29" s="69"/>
      <c r="I29" s="69"/>
      <c r="J29" s="69"/>
      <c r="K29" s="69"/>
      <c r="L29" s="69"/>
      <c r="M29" s="70"/>
    </row>
    <row r="30" spans="1:13" s="26" customFormat="1" ht="15" customHeight="1" x14ac:dyDescent="0.2">
      <c r="A30" s="6" t="s">
        <v>92</v>
      </c>
      <c r="B30" s="41" t="s">
        <v>93</v>
      </c>
      <c r="C30" s="14">
        <v>2.1</v>
      </c>
      <c r="D30" s="14">
        <v>2.1</v>
      </c>
      <c r="E30" s="14">
        <v>2.1</v>
      </c>
      <c r="F30" s="14">
        <v>2.1</v>
      </c>
      <c r="G30" s="14">
        <v>2.0699999999999998</v>
      </c>
      <c r="H30" s="14">
        <v>2.1</v>
      </c>
      <c r="I30" s="54">
        <v>2.06</v>
      </c>
      <c r="J30" s="34">
        <v>1.94</v>
      </c>
      <c r="K30" s="35">
        <v>1</v>
      </c>
      <c r="L30" s="35">
        <v>4289</v>
      </c>
      <c r="M30" s="35">
        <v>9006.9</v>
      </c>
    </row>
    <row r="31" spans="1:13" s="16" customFormat="1" ht="15" customHeight="1" x14ac:dyDescent="0.2">
      <c r="A31" s="6" t="s">
        <v>22</v>
      </c>
      <c r="B31" s="71"/>
      <c r="C31" s="72"/>
      <c r="D31" s="72"/>
      <c r="E31" s="72"/>
      <c r="F31" s="72"/>
      <c r="G31" s="72"/>
      <c r="H31" s="72"/>
      <c r="I31" s="72"/>
      <c r="J31" s="73"/>
      <c r="K31" s="35">
        <v>1</v>
      </c>
      <c r="L31" s="35">
        <v>4289</v>
      </c>
      <c r="M31" s="35">
        <v>9006.9</v>
      </c>
    </row>
    <row r="32" spans="1:13" s="16" customFormat="1" ht="15" customHeight="1" x14ac:dyDescent="0.2">
      <c r="A32" s="68" t="s">
        <v>23</v>
      </c>
      <c r="B32" s="69"/>
      <c r="C32" s="69"/>
      <c r="D32" s="69"/>
      <c r="E32" s="69"/>
      <c r="F32" s="69"/>
      <c r="G32" s="69"/>
      <c r="H32" s="69"/>
      <c r="I32" s="69"/>
      <c r="J32" s="69"/>
      <c r="K32" s="69"/>
      <c r="L32" s="69"/>
      <c r="M32" s="70"/>
    </row>
    <row r="33" spans="1:13" s="16" customFormat="1" ht="15" customHeight="1" x14ac:dyDescent="0.2">
      <c r="A33" s="6" t="s">
        <v>230</v>
      </c>
      <c r="B33" s="41" t="s">
        <v>231</v>
      </c>
      <c r="C33" s="14">
        <v>2.2799999999999998</v>
      </c>
      <c r="D33" s="14">
        <v>2.3199999999999998</v>
      </c>
      <c r="E33" s="14">
        <v>2.27</v>
      </c>
      <c r="F33" s="14">
        <v>2.2999999999999998</v>
      </c>
      <c r="G33" s="14">
        <v>2.31</v>
      </c>
      <c r="H33" s="14">
        <v>2.2999999999999998</v>
      </c>
      <c r="I33" s="54">
        <v>2.2999999999999998</v>
      </c>
      <c r="J33" s="34">
        <v>0</v>
      </c>
      <c r="K33" s="35">
        <v>47</v>
      </c>
      <c r="L33" s="35">
        <v>16533209</v>
      </c>
      <c r="M33" s="35">
        <v>38000494.310000002</v>
      </c>
    </row>
    <row r="34" spans="1:13" s="16" customFormat="1" ht="15" customHeight="1" x14ac:dyDescent="0.2">
      <c r="A34" s="6" t="s">
        <v>95</v>
      </c>
      <c r="B34" s="41" t="s">
        <v>94</v>
      </c>
      <c r="C34" s="14">
        <v>0.36</v>
      </c>
      <c r="D34" s="14">
        <v>0.36</v>
      </c>
      <c r="E34" s="14">
        <v>0.31</v>
      </c>
      <c r="F34" s="14">
        <v>0.32</v>
      </c>
      <c r="G34" s="14">
        <v>0.33</v>
      </c>
      <c r="H34" s="14">
        <v>0.31</v>
      </c>
      <c r="I34" s="54">
        <v>0.34</v>
      </c>
      <c r="J34" s="34">
        <v>-8.82</v>
      </c>
      <c r="K34" s="35">
        <v>52</v>
      </c>
      <c r="L34" s="35">
        <v>184300000</v>
      </c>
      <c r="M34" s="35">
        <v>59842000</v>
      </c>
    </row>
    <row r="35" spans="1:13" s="16" customFormat="1" ht="15" customHeight="1" x14ac:dyDescent="0.2">
      <c r="A35" s="6" t="s">
        <v>197</v>
      </c>
      <c r="B35" s="41" t="s">
        <v>198</v>
      </c>
      <c r="C35" s="14">
        <v>0.38</v>
      </c>
      <c r="D35" s="14">
        <v>0.38</v>
      </c>
      <c r="E35" s="14">
        <v>0.38</v>
      </c>
      <c r="F35" s="14">
        <v>0.38</v>
      </c>
      <c r="G35" s="14">
        <v>0.38</v>
      </c>
      <c r="H35" s="14">
        <v>0.38</v>
      </c>
      <c r="I35" s="54">
        <v>0.38</v>
      </c>
      <c r="J35" s="34">
        <v>0</v>
      </c>
      <c r="K35" s="35">
        <v>7</v>
      </c>
      <c r="L35" s="35">
        <v>12550000</v>
      </c>
      <c r="M35" s="35">
        <v>4769000</v>
      </c>
    </row>
    <row r="36" spans="1:13" s="16" customFormat="1" ht="15" customHeight="1" x14ac:dyDescent="0.2">
      <c r="A36" s="6" t="s">
        <v>170</v>
      </c>
      <c r="B36" s="57" t="s">
        <v>171</v>
      </c>
      <c r="C36" s="14">
        <v>1.45</v>
      </c>
      <c r="D36" s="14">
        <v>1.45</v>
      </c>
      <c r="E36" s="14">
        <v>1.45</v>
      </c>
      <c r="F36" s="14">
        <v>1.45</v>
      </c>
      <c r="G36" s="14">
        <v>1.45</v>
      </c>
      <c r="H36" s="14">
        <v>1.45</v>
      </c>
      <c r="I36" s="54">
        <v>1.45</v>
      </c>
      <c r="J36" s="34">
        <v>0</v>
      </c>
      <c r="K36" s="35">
        <v>5</v>
      </c>
      <c r="L36" s="35">
        <v>2058652</v>
      </c>
      <c r="M36" s="35">
        <v>2985045.4</v>
      </c>
    </row>
    <row r="37" spans="1:13" s="16" customFormat="1" ht="15" customHeight="1" x14ac:dyDescent="0.2">
      <c r="A37" s="7" t="s">
        <v>60</v>
      </c>
      <c r="B37" s="40" t="s">
        <v>61</v>
      </c>
      <c r="C37" s="14">
        <v>0.6</v>
      </c>
      <c r="D37" s="14">
        <v>0.63</v>
      </c>
      <c r="E37" s="14">
        <v>0.6</v>
      </c>
      <c r="F37" s="14">
        <v>0.61</v>
      </c>
      <c r="G37" s="14">
        <v>0.6</v>
      </c>
      <c r="H37" s="14">
        <v>0.63</v>
      </c>
      <c r="I37" s="54">
        <v>0.6</v>
      </c>
      <c r="J37" s="34">
        <v>5</v>
      </c>
      <c r="K37" s="35">
        <v>6</v>
      </c>
      <c r="L37" s="35">
        <v>207000</v>
      </c>
      <c r="M37" s="35">
        <v>127200</v>
      </c>
    </row>
    <row r="38" spans="1:13" s="16" customFormat="1" ht="15" customHeight="1" x14ac:dyDescent="0.2">
      <c r="A38" s="6" t="s">
        <v>206</v>
      </c>
      <c r="B38" s="41" t="s">
        <v>205</v>
      </c>
      <c r="C38" s="14">
        <v>0.57999999999999996</v>
      </c>
      <c r="D38" s="14">
        <v>0.57999999999999996</v>
      </c>
      <c r="E38" s="14">
        <v>0.57999999999999996</v>
      </c>
      <c r="F38" s="14">
        <v>0.57999999999999996</v>
      </c>
      <c r="G38" s="14">
        <v>0.59</v>
      </c>
      <c r="H38" s="14">
        <v>0.57999999999999996</v>
      </c>
      <c r="I38" s="54">
        <v>0.59</v>
      </c>
      <c r="J38" s="34">
        <v>-1.69</v>
      </c>
      <c r="K38" s="35">
        <v>9</v>
      </c>
      <c r="L38" s="35">
        <v>4370000</v>
      </c>
      <c r="M38" s="35">
        <v>2534600</v>
      </c>
    </row>
    <row r="39" spans="1:13" s="16" customFormat="1" ht="15" customHeight="1" x14ac:dyDescent="0.2">
      <c r="A39" s="6" t="s">
        <v>175</v>
      </c>
      <c r="B39" s="41" t="s">
        <v>176</v>
      </c>
      <c r="C39" s="14">
        <v>0.49</v>
      </c>
      <c r="D39" s="14">
        <v>0.49</v>
      </c>
      <c r="E39" s="14">
        <v>0.45</v>
      </c>
      <c r="F39" s="14">
        <v>0.47</v>
      </c>
      <c r="G39" s="14">
        <v>0.46</v>
      </c>
      <c r="H39" s="14">
        <v>0.45</v>
      </c>
      <c r="I39" s="54">
        <v>0.47</v>
      </c>
      <c r="J39" s="34">
        <v>-4.26</v>
      </c>
      <c r="K39" s="35">
        <v>14</v>
      </c>
      <c r="L39" s="35">
        <v>14045000</v>
      </c>
      <c r="M39" s="35">
        <v>6670750</v>
      </c>
    </row>
    <row r="40" spans="1:13" s="16" customFormat="1" ht="15" customHeight="1" x14ac:dyDescent="0.2">
      <c r="A40" s="36" t="s">
        <v>222</v>
      </c>
      <c r="B40" s="7" t="s">
        <v>223</v>
      </c>
      <c r="C40" s="14">
        <v>9</v>
      </c>
      <c r="D40" s="14">
        <v>9.5</v>
      </c>
      <c r="E40" s="14">
        <v>9</v>
      </c>
      <c r="F40" s="14">
        <v>9.26</v>
      </c>
      <c r="G40" s="14">
        <v>8.9700000000000006</v>
      </c>
      <c r="H40" s="14">
        <v>9.5</v>
      </c>
      <c r="I40" s="54">
        <v>9.5</v>
      </c>
      <c r="J40" s="34">
        <v>0</v>
      </c>
      <c r="K40" s="35">
        <v>3</v>
      </c>
      <c r="L40" s="35">
        <v>117346</v>
      </c>
      <c r="M40" s="35">
        <v>1087037</v>
      </c>
    </row>
    <row r="41" spans="1:13" s="16" customFormat="1" ht="15" customHeight="1" x14ac:dyDescent="0.2">
      <c r="A41" s="6" t="s">
        <v>24</v>
      </c>
      <c r="B41" s="71"/>
      <c r="C41" s="72"/>
      <c r="D41" s="72"/>
      <c r="E41" s="72"/>
      <c r="F41" s="72"/>
      <c r="G41" s="72"/>
      <c r="H41" s="72"/>
      <c r="I41" s="72"/>
      <c r="J41" s="73"/>
      <c r="K41" s="37">
        <f>SUM(K33:K40)</f>
        <v>143</v>
      </c>
      <c r="L41" s="35">
        <f>SUM(L33:L40)</f>
        <v>234181207</v>
      </c>
      <c r="M41" s="35">
        <f>SUM(M33:M40)</f>
        <v>116016126.71000001</v>
      </c>
    </row>
    <row r="42" spans="1:13" s="16" customFormat="1" ht="16.5" customHeight="1" x14ac:dyDescent="0.2">
      <c r="A42" s="68" t="s">
        <v>25</v>
      </c>
      <c r="B42" s="69"/>
      <c r="C42" s="69"/>
      <c r="D42" s="69"/>
      <c r="E42" s="69"/>
      <c r="F42" s="69"/>
      <c r="G42" s="69"/>
      <c r="H42" s="69"/>
      <c r="I42" s="69"/>
      <c r="J42" s="69"/>
      <c r="K42" s="69"/>
      <c r="L42" s="69"/>
      <c r="M42" s="70"/>
    </row>
    <row r="43" spans="1:13" s="16" customFormat="1" ht="16.5" customHeight="1" x14ac:dyDescent="0.2">
      <c r="A43" s="6" t="s">
        <v>51</v>
      </c>
      <c r="B43" s="41" t="s">
        <v>52</v>
      </c>
      <c r="C43" s="14">
        <v>9</v>
      </c>
      <c r="D43" s="14">
        <v>9</v>
      </c>
      <c r="E43" s="14">
        <v>9</v>
      </c>
      <c r="F43" s="14">
        <v>9</v>
      </c>
      <c r="G43" s="14">
        <v>9.01</v>
      </c>
      <c r="H43" s="14">
        <v>9</v>
      </c>
      <c r="I43" s="54">
        <v>9</v>
      </c>
      <c r="J43" s="34">
        <v>0</v>
      </c>
      <c r="K43" s="35">
        <v>13</v>
      </c>
      <c r="L43" s="35">
        <v>1822400</v>
      </c>
      <c r="M43" s="35">
        <v>16401600</v>
      </c>
    </row>
    <row r="44" spans="1:13" s="16" customFormat="1" ht="16.5" customHeight="1" x14ac:dyDescent="0.2">
      <c r="A44" s="6" t="s">
        <v>201</v>
      </c>
      <c r="B44" s="41" t="s">
        <v>202</v>
      </c>
      <c r="C44" s="14">
        <v>34.25</v>
      </c>
      <c r="D44" s="14">
        <v>36.75</v>
      </c>
      <c r="E44" s="14">
        <v>34.25</v>
      </c>
      <c r="F44" s="14">
        <v>35.44</v>
      </c>
      <c r="G44" s="14">
        <v>35.03</v>
      </c>
      <c r="H44" s="14">
        <v>35</v>
      </c>
      <c r="I44" s="54">
        <v>34.25</v>
      </c>
      <c r="J44" s="34">
        <v>2.19</v>
      </c>
      <c r="K44" s="35">
        <v>27</v>
      </c>
      <c r="L44" s="35">
        <v>1122834</v>
      </c>
      <c r="M44" s="35">
        <v>39790131.5</v>
      </c>
    </row>
    <row r="45" spans="1:13" s="16" customFormat="1" ht="15" customHeight="1" x14ac:dyDescent="0.2">
      <c r="A45" s="6" t="s">
        <v>179</v>
      </c>
      <c r="B45" s="41" t="s">
        <v>180</v>
      </c>
      <c r="C45" s="14">
        <v>13.39</v>
      </c>
      <c r="D45" s="14">
        <v>13.39</v>
      </c>
      <c r="E45" s="14">
        <v>13.31</v>
      </c>
      <c r="F45" s="14">
        <v>13.34</v>
      </c>
      <c r="G45" s="14">
        <v>13.43</v>
      </c>
      <c r="H45" s="14">
        <v>13.31</v>
      </c>
      <c r="I45" s="54">
        <v>13.4</v>
      </c>
      <c r="J45" s="34">
        <v>-0.67</v>
      </c>
      <c r="K45" s="35">
        <v>4</v>
      </c>
      <c r="L45" s="35">
        <v>260000</v>
      </c>
      <c r="M45" s="35">
        <v>3469400</v>
      </c>
    </row>
    <row r="46" spans="1:13" s="16" customFormat="1" ht="15" customHeight="1" x14ac:dyDescent="0.2">
      <c r="A46" s="6" t="s">
        <v>114</v>
      </c>
      <c r="B46" s="41" t="s">
        <v>112</v>
      </c>
      <c r="C46" s="14">
        <v>8.6</v>
      </c>
      <c r="D46" s="14">
        <v>8.6</v>
      </c>
      <c r="E46" s="14">
        <v>8.6</v>
      </c>
      <c r="F46" s="14">
        <v>8.6</v>
      </c>
      <c r="G46" s="14">
        <v>8.92</v>
      </c>
      <c r="H46" s="14">
        <v>8.6</v>
      </c>
      <c r="I46" s="54">
        <v>8.92</v>
      </c>
      <c r="J46" s="34">
        <v>-3.59</v>
      </c>
      <c r="K46" s="35">
        <v>2</v>
      </c>
      <c r="L46" s="35">
        <v>500000</v>
      </c>
      <c r="M46" s="35">
        <v>4300000</v>
      </c>
    </row>
    <row r="47" spans="1:13" s="16" customFormat="1" ht="15" customHeight="1" x14ac:dyDescent="0.2">
      <c r="A47" s="6" t="s">
        <v>237</v>
      </c>
      <c r="B47" s="57" t="s">
        <v>236</v>
      </c>
      <c r="C47" s="14">
        <v>14.6</v>
      </c>
      <c r="D47" s="14">
        <v>14.6</v>
      </c>
      <c r="E47" s="14">
        <v>14.6</v>
      </c>
      <c r="F47" s="14">
        <v>14.6</v>
      </c>
      <c r="G47" s="14">
        <v>14.67</v>
      </c>
      <c r="H47" s="14">
        <v>14.6</v>
      </c>
      <c r="I47" s="54">
        <v>14.7</v>
      </c>
      <c r="J47" s="34">
        <v>-0.68</v>
      </c>
      <c r="K47" s="35">
        <v>2</v>
      </c>
      <c r="L47" s="35">
        <v>299334</v>
      </c>
      <c r="M47" s="35">
        <v>4370276.4000000004</v>
      </c>
    </row>
    <row r="48" spans="1:13" s="16" customFormat="1" ht="15" customHeight="1" x14ac:dyDescent="0.2">
      <c r="A48" s="6" t="s">
        <v>156</v>
      </c>
      <c r="B48" s="57" t="s">
        <v>157</v>
      </c>
      <c r="C48" s="14">
        <v>18</v>
      </c>
      <c r="D48" s="14">
        <v>18</v>
      </c>
      <c r="E48" s="14">
        <v>18</v>
      </c>
      <c r="F48" s="14">
        <v>18</v>
      </c>
      <c r="G48" s="14">
        <v>18</v>
      </c>
      <c r="H48" s="14">
        <v>18</v>
      </c>
      <c r="I48" s="54">
        <v>18</v>
      </c>
      <c r="J48" s="34">
        <v>0</v>
      </c>
      <c r="K48" s="35">
        <v>4</v>
      </c>
      <c r="L48" s="35">
        <v>250446</v>
      </c>
      <c r="M48" s="35">
        <v>4508028</v>
      </c>
    </row>
    <row r="49" spans="1:13" s="16" customFormat="1" ht="15" customHeight="1" x14ac:dyDescent="0.2">
      <c r="A49" s="6" t="s">
        <v>115</v>
      </c>
      <c r="B49" s="57" t="s">
        <v>113</v>
      </c>
      <c r="C49" s="14">
        <v>6.24</v>
      </c>
      <c r="D49" s="14">
        <v>6.24</v>
      </c>
      <c r="E49" s="14">
        <v>6.2</v>
      </c>
      <c r="F49" s="14">
        <v>6.21</v>
      </c>
      <c r="G49" s="14">
        <v>6.25</v>
      </c>
      <c r="H49" s="14">
        <v>6.2</v>
      </c>
      <c r="I49" s="54">
        <v>6.25</v>
      </c>
      <c r="J49" s="34">
        <v>-0.8</v>
      </c>
      <c r="K49" s="35">
        <v>2</v>
      </c>
      <c r="L49" s="35">
        <v>60000</v>
      </c>
      <c r="M49" s="35">
        <v>372400</v>
      </c>
    </row>
    <row r="50" spans="1:13" s="16" customFormat="1" ht="15" customHeight="1" x14ac:dyDescent="0.2">
      <c r="A50" s="6" t="s">
        <v>165</v>
      </c>
      <c r="B50" s="71"/>
      <c r="C50" s="72"/>
      <c r="D50" s="72"/>
      <c r="E50" s="72"/>
      <c r="F50" s="72"/>
      <c r="G50" s="72"/>
      <c r="H50" s="72"/>
      <c r="I50" s="72"/>
      <c r="J50" s="73"/>
      <c r="K50" s="35">
        <f>SUM(K43:K49)</f>
        <v>54</v>
      </c>
      <c r="L50" s="35">
        <f>SUM(L43:L49)</f>
        <v>4315014</v>
      </c>
      <c r="M50" s="35">
        <f>SUM(M43:M49)</f>
        <v>73211835.900000006</v>
      </c>
    </row>
    <row r="51" spans="1:13" s="16" customFormat="1" ht="15" customHeight="1" x14ac:dyDescent="0.2">
      <c r="A51" s="74" t="s">
        <v>36</v>
      </c>
      <c r="B51" s="75"/>
      <c r="C51" s="75"/>
      <c r="D51" s="75"/>
      <c r="E51" s="75"/>
      <c r="F51" s="75"/>
      <c r="G51" s="75"/>
      <c r="H51" s="75"/>
      <c r="I51" s="75"/>
      <c r="J51" s="75"/>
      <c r="K51" s="75"/>
      <c r="L51" s="75"/>
      <c r="M51" s="76"/>
    </row>
    <row r="52" spans="1:13" s="16" customFormat="1" ht="15" customHeight="1" x14ac:dyDescent="0.2">
      <c r="A52" s="6" t="s">
        <v>209</v>
      </c>
      <c r="B52" s="57" t="s">
        <v>210</v>
      </c>
      <c r="C52" s="14">
        <v>2.9</v>
      </c>
      <c r="D52" s="14">
        <v>2.9</v>
      </c>
      <c r="E52" s="14">
        <v>2.86</v>
      </c>
      <c r="F52" s="14">
        <v>2.89</v>
      </c>
      <c r="G52" s="14">
        <v>2.96</v>
      </c>
      <c r="H52" s="14">
        <v>2.86</v>
      </c>
      <c r="I52" s="54">
        <v>3</v>
      </c>
      <c r="J52" s="34">
        <v>-4.67</v>
      </c>
      <c r="K52" s="35">
        <v>7</v>
      </c>
      <c r="L52" s="35">
        <v>1400000</v>
      </c>
      <c r="M52" s="35">
        <v>4044000</v>
      </c>
    </row>
    <row r="53" spans="1:13" s="16" customFormat="1" ht="15" customHeight="1" x14ac:dyDescent="0.2">
      <c r="A53" s="6" t="s">
        <v>203</v>
      </c>
      <c r="B53" s="57" t="s">
        <v>204</v>
      </c>
      <c r="C53" s="14">
        <v>5.21</v>
      </c>
      <c r="D53" s="14">
        <v>5.21</v>
      </c>
      <c r="E53" s="14">
        <v>5.2</v>
      </c>
      <c r="F53" s="14">
        <v>5.21</v>
      </c>
      <c r="G53" s="14">
        <v>5.25</v>
      </c>
      <c r="H53" s="14">
        <v>5.21</v>
      </c>
      <c r="I53" s="54">
        <v>5.24</v>
      </c>
      <c r="J53" s="34">
        <v>-0.56999999999999995</v>
      </c>
      <c r="K53" s="35">
        <v>10</v>
      </c>
      <c r="L53" s="35">
        <v>1400000</v>
      </c>
      <c r="M53" s="35">
        <v>7290000</v>
      </c>
    </row>
    <row r="54" spans="1:13" s="16" customFormat="1" ht="15" customHeight="1" x14ac:dyDescent="0.2">
      <c r="A54" s="6" t="s">
        <v>194</v>
      </c>
      <c r="B54" s="71"/>
      <c r="C54" s="72"/>
      <c r="D54" s="72"/>
      <c r="E54" s="72"/>
      <c r="F54" s="72"/>
      <c r="G54" s="72"/>
      <c r="H54" s="72"/>
      <c r="I54" s="72"/>
      <c r="J54" s="73"/>
      <c r="K54" s="35">
        <f>SUM(K52:K53)</f>
        <v>17</v>
      </c>
      <c r="L54" s="35">
        <f>SUM(L52:L53)</f>
        <v>2800000</v>
      </c>
      <c r="M54" s="35">
        <f>SUM(M52:M53)</f>
        <v>11334000</v>
      </c>
    </row>
    <row r="55" spans="1:13" s="16" customFormat="1" ht="15" customHeight="1" x14ac:dyDescent="0.2">
      <c r="A55" s="6" t="s">
        <v>172</v>
      </c>
      <c r="B55" s="71"/>
      <c r="C55" s="72"/>
      <c r="D55" s="72"/>
      <c r="E55" s="72"/>
      <c r="F55" s="72"/>
      <c r="G55" s="72"/>
      <c r="H55" s="72"/>
      <c r="I55" s="72"/>
      <c r="J55" s="73"/>
      <c r="K55" s="35">
        <f>K54+K50+K41+K31+K28+K25</f>
        <v>540</v>
      </c>
      <c r="L55" s="35">
        <f t="shared" ref="L55:M55" si="0">L54+L50+L41+L31+L28+L25</f>
        <v>1810841650</v>
      </c>
      <c r="M55" s="35">
        <f t="shared" si="0"/>
        <v>1089699238.0999999</v>
      </c>
    </row>
    <row r="56" spans="1:13" s="16" customFormat="1" ht="20.100000000000001" customHeight="1" x14ac:dyDescent="0.25">
      <c r="A56" s="81" t="s">
        <v>251</v>
      </c>
      <c r="B56" s="81"/>
      <c r="C56" s="81"/>
      <c r="D56" s="81"/>
      <c r="E56" s="81"/>
      <c r="F56" s="81"/>
      <c r="G56" s="81"/>
      <c r="H56" s="81"/>
      <c r="I56" s="81"/>
      <c r="J56" s="81"/>
      <c r="K56" s="81"/>
      <c r="L56" s="81"/>
      <c r="M56" s="81"/>
    </row>
    <row r="57" spans="1:13" s="16" customFormat="1" ht="42" customHeight="1" x14ac:dyDescent="0.2">
      <c r="A57" s="8" t="s">
        <v>26</v>
      </c>
      <c r="B57" s="9" t="s">
        <v>10</v>
      </c>
      <c r="C57" s="9" t="s">
        <v>11</v>
      </c>
      <c r="D57" s="9" t="s">
        <v>12</v>
      </c>
      <c r="E57" s="9" t="s">
        <v>13</v>
      </c>
      <c r="F57" s="9" t="s">
        <v>14</v>
      </c>
      <c r="G57" s="9" t="s">
        <v>15</v>
      </c>
      <c r="H57" s="9" t="s">
        <v>16</v>
      </c>
      <c r="I57" s="9" t="s">
        <v>17</v>
      </c>
      <c r="J57" s="28" t="s">
        <v>18</v>
      </c>
      <c r="K57" s="9" t="s">
        <v>33</v>
      </c>
      <c r="L57" s="9" t="s">
        <v>3</v>
      </c>
      <c r="M57" s="9" t="s">
        <v>19</v>
      </c>
    </row>
    <row r="58" spans="1:13" s="16" customFormat="1" ht="15" customHeight="1" x14ac:dyDescent="0.2">
      <c r="A58" s="68" t="s">
        <v>25</v>
      </c>
      <c r="B58" s="69"/>
      <c r="C58" s="69"/>
      <c r="D58" s="69"/>
      <c r="E58" s="69"/>
      <c r="F58" s="69"/>
      <c r="G58" s="69"/>
      <c r="H58" s="69"/>
      <c r="I58" s="69"/>
      <c r="J58" s="69"/>
      <c r="K58" s="69"/>
      <c r="L58" s="69"/>
      <c r="M58" s="70"/>
    </row>
    <row r="59" spans="1:13" s="16" customFormat="1" ht="15" customHeight="1" x14ac:dyDescent="0.2">
      <c r="A59" s="6" t="s">
        <v>116</v>
      </c>
      <c r="B59" s="41" t="s">
        <v>111</v>
      </c>
      <c r="C59" s="14">
        <v>6.53</v>
      </c>
      <c r="D59" s="14">
        <v>6.65</v>
      </c>
      <c r="E59" s="14">
        <v>6.5</v>
      </c>
      <c r="F59" s="14">
        <v>6.55</v>
      </c>
      <c r="G59" s="14">
        <v>6.44</v>
      </c>
      <c r="H59" s="14">
        <v>6.65</v>
      </c>
      <c r="I59" s="54">
        <v>6.53</v>
      </c>
      <c r="J59" s="34">
        <v>1.84</v>
      </c>
      <c r="K59" s="35">
        <v>15</v>
      </c>
      <c r="L59" s="35">
        <v>1110000</v>
      </c>
      <c r="M59" s="35">
        <v>7272650</v>
      </c>
    </row>
    <row r="60" spans="1:13" s="16" customFormat="1" ht="15" customHeight="1" x14ac:dyDescent="0.2">
      <c r="A60" s="6" t="s">
        <v>165</v>
      </c>
      <c r="B60" s="71"/>
      <c r="C60" s="72"/>
      <c r="D60" s="72"/>
      <c r="E60" s="72"/>
      <c r="F60" s="72"/>
      <c r="G60" s="72"/>
      <c r="H60" s="72"/>
      <c r="I60" s="72"/>
      <c r="J60" s="73"/>
      <c r="K60" s="35">
        <v>15</v>
      </c>
      <c r="L60" s="35">
        <v>1110000</v>
      </c>
      <c r="M60" s="35">
        <v>7272650</v>
      </c>
    </row>
    <row r="61" spans="1:13" s="16" customFormat="1" ht="15" customHeight="1" x14ac:dyDescent="0.2">
      <c r="A61" s="6" t="s">
        <v>240</v>
      </c>
      <c r="B61" s="71"/>
      <c r="C61" s="72"/>
      <c r="D61" s="72"/>
      <c r="E61" s="72"/>
      <c r="F61" s="72"/>
      <c r="G61" s="72"/>
      <c r="H61" s="72"/>
      <c r="I61" s="72"/>
      <c r="J61" s="73"/>
      <c r="K61" s="35">
        <f>K60+K55</f>
        <v>555</v>
      </c>
      <c r="L61" s="35">
        <f t="shared" ref="L61:M61" si="1">L60+L55</f>
        <v>1811951650</v>
      </c>
      <c r="M61" s="35">
        <f t="shared" si="1"/>
        <v>1096971888.0999999</v>
      </c>
    </row>
    <row r="62" spans="1:13" s="16" customFormat="1" ht="15" customHeight="1" x14ac:dyDescent="0.2">
      <c r="A62" s="32" t="s">
        <v>260</v>
      </c>
      <c r="B62" s="43"/>
      <c r="C62" s="32"/>
      <c r="D62" s="32"/>
      <c r="E62" s="69"/>
      <c r="F62" s="69"/>
      <c r="G62" s="69"/>
      <c r="H62" s="69"/>
      <c r="I62" s="69"/>
      <c r="J62" s="69"/>
      <c r="K62" s="69"/>
      <c r="L62" s="69"/>
      <c r="M62" s="70"/>
    </row>
    <row r="63" spans="1:13" s="16" customFormat="1" ht="19.5" customHeight="1" x14ac:dyDescent="0.2">
      <c r="A63" s="30" t="s">
        <v>213</v>
      </c>
      <c r="B63" s="31"/>
      <c r="C63" s="31"/>
      <c r="D63" s="31"/>
      <c r="E63" s="31"/>
      <c r="F63" s="31"/>
      <c r="G63" s="31"/>
      <c r="H63" s="31"/>
      <c r="I63" s="31"/>
      <c r="J63" s="42"/>
      <c r="K63" s="31"/>
      <c r="L63" s="31"/>
      <c r="M63" s="31"/>
    </row>
    <row r="64" spans="1:13" s="16" customFormat="1" ht="12" customHeight="1" x14ac:dyDescent="0.2">
      <c r="A64"/>
      <c r="B64"/>
      <c r="C64"/>
      <c r="D64"/>
      <c r="E64"/>
      <c r="F64"/>
      <c r="J64" s="27"/>
    </row>
    <row r="65" spans="1:13" ht="12.75" customHeight="1" x14ac:dyDescent="0.2">
      <c r="B65" s="16"/>
    </row>
    <row r="66" spans="1:13" ht="19.5" customHeight="1" x14ac:dyDescent="0.2"/>
    <row r="67" spans="1:13" ht="27" customHeight="1" x14ac:dyDescent="0.2">
      <c r="A67" s="83" t="s">
        <v>214</v>
      </c>
      <c r="B67" s="83"/>
      <c r="C67" s="83"/>
      <c r="D67" s="83"/>
      <c r="E67" s="83"/>
      <c r="F67" s="44"/>
      <c r="G67" s="44"/>
      <c r="H67" s="83" t="s">
        <v>215</v>
      </c>
      <c r="I67" s="83"/>
      <c r="J67" s="83"/>
      <c r="K67" s="83"/>
      <c r="L67" s="83"/>
      <c r="M67" s="83"/>
    </row>
    <row r="68" spans="1:13" ht="45.75" customHeight="1" x14ac:dyDescent="0.2">
      <c r="A68" s="46" t="s">
        <v>26</v>
      </c>
      <c r="B68" s="1" t="s">
        <v>16</v>
      </c>
      <c r="C68" s="1" t="s">
        <v>216</v>
      </c>
      <c r="D68" s="90" t="s">
        <v>3</v>
      </c>
      <c r="E68" s="91"/>
      <c r="F68" s="47"/>
      <c r="G68" s="47"/>
      <c r="H68" s="84" t="s">
        <v>26</v>
      </c>
      <c r="I68" s="85"/>
      <c r="J68" s="86"/>
      <c r="K68" s="48" t="s">
        <v>16</v>
      </c>
      <c r="L68" s="48" t="s">
        <v>217</v>
      </c>
      <c r="M68" s="48" t="s">
        <v>3</v>
      </c>
    </row>
    <row r="69" spans="1:13" ht="18" customHeight="1" x14ac:dyDescent="0.2">
      <c r="A69" s="6" t="s">
        <v>60</v>
      </c>
      <c r="B69" s="14">
        <v>0.63</v>
      </c>
      <c r="C69" s="59">
        <v>5</v>
      </c>
      <c r="D69" s="92">
        <v>207000</v>
      </c>
      <c r="E69" s="93">
        <v>207000</v>
      </c>
      <c r="F69" s="45"/>
      <c r="G69" s="45"/>
      <c r="H69" s="87" t="s">
        <v>95</v>
      </c>
      <c r="I69" s="88" t="s">
        <v>95</v>
      </c>
      <c r="J69" s="89" t="s">
        <v>95</v>
      </c>
      <c r="K69" s="14">
        <v>0.31</v>
      </c>
      <c r="L69" s="58">
        <v>-8.82</v>
      </c>
      <c r="M69" s="35">
        <v>184300000</v>
      </c>
    </row>
    <row r="70" spans="1:13" ht="18" customHeight="1" x14ac:dyDescent="0.2">
      <c r="A70" s="6" t="s">
        <v>166</v>
      </c>
      <c r="B70" s="14">
        <v>0.8</v>
      </c>
      <c r="C70" s="59">
        <v>2.56</v>
      </c>
      <c r="D70" s="92">
        <v>15350000</v>
      </c>
      <c r="E70" s="93">
        <v>15350000</v>
      </c>
      <c r="F70" s="45"/>
      <c r="G70" s="45"/>
      <c r="H70" s="87" t="s">
        <v>163</v>
      </c>
      <c r="I70" s="88" t="s">
        <v>163</v>
      </c>
      <c r="J70" s="89" t="s">
        <v>163</v>
      </c>
      <c r="K70" s="14">
        <v>0.27</v>
      </c>
      <c r="L70" s="58">
        <v>-6.9</v>
      </c>
      <c r="M70" s="35">
        <v>137250000</v>
      </c>
    </row>
    <row r="71" spans="1:13" ht="18" customHeight="1" x14ac:dyDescent="0.2">
      <c r="A71" s="6" t="s">
        <v>201</v>
      </c>
      <c r="B71" s="14">
        <v>35</v>
      </c>
      <c r="C71" s="59">
        <v>2.19</v>
      </c>
      <c r="D71" s="92">
        <v>1122834</v>
      </c>
      <c r="E71" s="93">
        <v>1122834</v>
      </c>
      <c r="F71" s="45"/>
      <c r="G71" s="45"/>
      <c r="H71" s="87" t="s">
        <v>104</v>
      </c>
      <c r="I71" s="88" t="s">
        <v>104</v>
      </c>
      <c r="J71" s="89" t="s">
        <v>104</v>
      </c>
      <c r="K71" s="14">
        <v>0.55000000000000004</v>
      </c>
      <c r="L71" s="58">
        <v>-6.78</v>
      </c>
      <c r="M71" s="35">
        <v>395115707</v>
      </c>
    </row>
    <row r="72" spans="1:13" ht="18" customHeight="1" x14ac:dyDescent="0.2">
      <c r="A72" s="6" t="s">
        <v>81</v>
      </c>
      <c r="B72" s="14">
        <v>0.96</v>
      </c>
      <c r="C72" s="59">
        <v>2.13</v>
      </c>
      <c r="D72" s="92">
        <v>2000000</v>
      </c>
      <c r="E72" s="93">
        <v>2000000</v>
      </c>
      <c r="F72" s="45"/>
      <c r="G72" s="45"/>
      <c r="H72" s="87" t="s">
        <v>209</v>
      </c>
      <c r="I72" s="88" t="s">
        <v>209</v>
      </c>
      <c r="J72" s="89" t="s">
        <v>209</v>
      </c>
      <c r="K72" s="14">
        <v>2.86</v>
      </c>
      <c r="L72" s="58">
        <v>-4.67</v>
      </c>
      <c r="M72" s="35">
        <v>1400000</v>
      </c>
    </row>
    <row r="73" spans="1:13" ht="18" customHeight="1" x14ac:dyDescent="0.2">
      <c r="A73" s="6" t="s">
        <v>92</v>
      </c>
      <c r="B73" s="14">
        <v>2.1</v>
      </c>
      <c r="C73" s="59">
        <v>1.94</v>
      </c>
      <c r="D73" s="92">
        <v>4289</v>
      </c>
      <c r="E73" s="93">
        <v>4289</v>
      </c>
      <c r="F73" s="45"/>
      <c r="G73" s="45"/>
      <c r="H73" s="87" t="s">
        <v>175</v>
      </c>
      <c r="I73" s="88" t="s">
        <v>175</v>
      </c>
      <c r="J73" s="89" t="s">
        <v>175</v>
      </c>
      <c r="K73" s="14">
        <v>0.45</v>
      </c>
      <c r="L73" s="58">
        <v>-4.26</v>
      </c>
      <c r="M73" s="35">
        <v>14045000</v>
      </c>
    </row>
    <row r="74" spans="1:13" ht="41.25" customHeight="1" x14ac:dyDescent="0.2">
      <c r="A74" s="83" t="s">
        <v>3</v>
      </c>
      <c r="B74" s="83"/>
      <c r="C74" s="83"/>
      <c r="D74" s="83"/>
      <c r="E74" s="45"/>
      <c r="F74" s="45"/>
      <c r="G74" s="45"/>
      <c r="H74" s="83" t="s">
        <v>218</v>
      </c>
      <c r="I74" s="83"/>
      <c r="J74" s="83"/>
      <c r="K74" s="83"/>
      <c r="L74" s="83"/>
      <c r="M74" s="83"/>
    </row>
    <row r="75" spans="1:13" ht="41.25" customHeight="1" x14ac:dyDescent="0.2">
      <c r="A75" s="46" t="s">
        <v>26</v>
      </c>
      <c r="B75" s="1" t="s">
        <v>16</v>
      </c>
      <c r="C75" s="1" t="s">
        <v>216</v>
      </c>
      <c r="D75" s="90" t="s">
        <v>3</v>
      </c>
      <c r="E75" s="91"/>
      <c r="F75" s="45"/>
      <c r="G75" s="45"/>
      <c r="H75" s="84" t="s">
        <v>26</v>
      </c>
      <c r="I75" s="85"/>
      <c r="J75" s="86"/>
      <c r="K75" s="48" t="s">
        <v>16</v>
      </c>
      <c r="L75" s="48" t="s">
        <v>217</v>
      </c>
      <c r="M75" s="48" t="s">
        <v>19</v>
      </c>
    </row>
    <row r="76" spans="1:13" ht="18" customHeight="1" x14ac:dyDescent="0.2">
      <c r="A76" s="6" t="s">
        <v>104</v>
      </c>
      <c r="B76" s="14">
        <v>0.55000000000000004</v>
      </c>
      <c r="C76" s="34">
        <v>-6.78</v>
      </c>
      <c r="D76" s="92">
        <v>395115707</v>
      </c>
      <c r="E76" s="93">
        <v>395115707</v>
      </c>
      <c r="F76" s="45"/>
      <c r="G76" s="45"/>
      <c r="H76" s="87" t="s">
        <v>104</v>
      </c>
      <c r="I76" s="88" t="s">
        <v>104</v>
      </c>
      <c r="J76" s="89" t="s">
        <v>104</v>
      </c>
      <c r="K76" s="14">
        <v>0.55000000000000004</v>
      </c>
      <c r="L76" s="34">
        <v>-6.78</v>
      </c>
      <c r="M76" s="35">
        <v>213522481.78</v>
      </c>
    </row>
    <row r="77" spans="1:13" ht="18" customHeight="1" x14ac:dyDescent="0.2">
      <c r="A77" s="6" t="s">
        <v>226</v>
      </c>
      <c r="B77" s="14">
        <v>0.44</v>
      </c>
      <c r="C77" s="34">
        <v>0</v>
      </c>
      <c r="D77" s="92">
        <v>323213021</v>
      </c>
      <c r="E77" s="93">
        <v>323213021</v>
      </c>
      <c r="F77" s="45"/>
      <c r="G77" s="45"/>
      <c r="H77" s="87" t="s">
        <v>91</v>
      </c>
      <c r="I77" s="88" t="s">
        <v>91</v>
      </c>
      <c r="J77" s="89" t="s">
        <v>91</v>
      </c>
      <c r="K77" s="14">
        <v>0.83</v>
      </c>
      <c r="L77" s="34">
        <v>0</v>
      </c>
      <c r="M77" s="35">
        <v>211966283.86000001</v>
      </c>
    </row>
    <row r="78" spans="1:13" ht="18" customHeight="1" x14ac:dyDescent="0.2">
      <c r="A78" s="6" t="s">
        <v>91</v>
      </c>
      <c r="B78" s="14">
        <v>0.83</v>
      </c>
      <c r="C78" s="34">
        <v>0</v>
      </c>
      <c r="D78" s="92">
        <v>258308273</v>
      </c>
      <c r="E78" s="93">
        <v>258308273</v>
      </c>
      <c r="F78" s="45"/>
      <c r="G78" s="45"/>
      <c r="H78" s="87" t="s">
        <v>73</v>
      </c>
      <c r="I78" s="88" t="s">
        <v>73</v>
      </c>
      <c r="J78" s="89" t="s">
        <v>73</v>
      </c>
      <c r="K78" s="14">
        <v>0.9</v>
      </c>
      <c r="L78" s="34">
        <v>0</v>
      </c>
      <c r="M78" s="35">
        <v>164073530.69999999</v>
      </c>
    </row>
    <row r="79" spans="1:13" ht="18" customHeight="1" x14ac:dyDescent="0.2">
      <c r="A79" s="6" t="s">
        <v>95</v>
      </c>
      <c r="B79" s="14">
        <v>0.31</v>
      </c>
      <c r="C79" s="34">
        <v>-8.82</v>
      </c>
      <c r="D79" s="92">
        <v>184300000</v>
      </c>
      <c r="E79" s="93">
        <v>184300000</v>
      </c>
      <c r="F79" s="45"/>
      <c r="G79" s="45"/>
      <c r="H79" s="87" t="s">
        <v>226</v>
      </c>
      <c r="I79" s="88" t="s">
        <v>226</v>
      </c>
      <c r="J79" s="89" t="s">
        <v>226</v>
      </c>
      <c r="K79" s="14">
        <v>0.44</v>
      </c>
      <c r="L79" s="34">
        <v>0</v>
      </c>
      <c r="M79" s="35">
        <v>140442729.24000001</v>
      </c>
    </row>
    <row r="80" spans="1:13" ht="16.5" customHeight="1" x14ac:dyDescent="0.2">
      <c r="A80" s="6" t="s">
        <v>73</v>
      </c>
      <c r="B80" s="14">
        <v>0.9</v>
      </c>
      <c r="C80" s="34">
        <v>0</v>
      </c>
      <c r="D80" s="92">
        <v>182303923</v>
      </c>
      <c r="E80" s="93">
        <v>182303923</v>
      </c>
      <c r="F80" s="45"/>
      <c r="G80" s="45"/>
      <c r="H80" s="87" t="s">
        <v>95</v>
      </c>
      <c r="I80" s="88" t="s">
        <v>95</v>
      </c>
      <c r="J80" s="89" t="s">
        <v>95</v>
      </c>
      <c r="K80" s="14">
        <v>0.31</v>
      </c>
      <c r="L80" s="34">
        <v>-8.82</v>
      </c>
      <c r="M80" s="35">
        <v>59842000</v>
      </c>
    </row>
    <row r="81" spans="10:10" ht="12" customHeight="1" x14ac:dyDescent="0.2"/>
    <row r="82" spans="10:10" ht="12" customHeight="1" x14ac:dyDescent="0.2"/>
    <row r="83" spans="10:10" ht="12" customHeight="1" x14ac:dyDescent="0.2"/>
    <row r="84" spans="10:10" ht="12" customHeight="1" x14ac:dyDescent="0.2"/>
    <row r="85" spans="10:10" ht="12" customHeight="1" x14ac:dyDescent="0.2">
      <c r="J85"/>
    </row>
    <row r="86" spans="10:10" ht="12" customHeight="1" x14ac:dyDescent="0.2">
      <c r="J86"/>
    </row>
    <row r="87" spans="10:10" ht="12" customHeight="1" x14ac:dyDescent="0.2">
      <c r="J87"/>
    </row>
    <row r="88" spans="10:10" ht="12" customHeight="1" x14ac:dyDescent="0.2">
      <c r="J88"/>
    </row>
    <row r="89" spans="10:10" ht="12" customHeight="1" x14ac:dyDescent="0.2">
      <c r="J89"/>
    </row>
    <row r="90" spans="10:10" ht="12" customHeight="1" x14ac:dyDescent="0.2">
      <c r="J90"/>
    </row>
    <row r="91" spans="10:10" ht="12" customHeight="1" x14ac:dyDescent="0.2">
      <c r="J91"/>
    </row>
    <row r="92" spans="10:10" ht="12" customHeight="1" x14ac:dyDescent="0.2">
      <c r="J92"/>
    </row>
    <row r="93" spans="10:10" ht="12" customHeight="1" x14ac:dyDescent="0.2">
      <c r="J93"/>
    </row>
    <row r="94" spans="10:10" ht="12" customHeight="1" x14ac:dyDescent="0.2">
      <c r="J94"/>
    </row>
    <row r="95" spans="10:10" ht="12" customHeight="1" x14ac:dyDescent="0.2">
      <c r="J95"/>
    </row>
    <row r="96" spans="10:10"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sheetData>
  <mergeCells count="53">
    <mergeCell ref="H78:J78"/>
    <mergeCell ref="H79:J79"/>
    <mergeCell ref="H80:J80"/>
    <mergeCell ref="D80:E80"/>
    <mergeCell ref="H76:J76"/>
    <mergeCell ref="D78:E78"/>
    <mergeCell ref="D79:E79"/>
    <mergeCell ref="H75:J75"/>
    <mergeCell ref="H77:J77"/>
    <mergeCell ref="D68:E68"/>
    <mergeCell ref="D69:E69"/>
    <mergeCell ref="D70:E70"/>
    <mergeCell ref="D71:E71"/>
    <mergeCell ref="D72:E72"/>
    <mergeCell ref="D73:E73"/>
    <mergeCell ref="D75:E75"/>
    <mergeCell ref="D76:E76"/>
    <mergeCell ref="D77:E77"/>
    <mergeCell ref="A74:D74"/>
    <mergeCell ref="H74:M74"/>
    <mergeCell ref="H72:J72"/>
    <mergeCell ref="H73:J73"/>
    <mergeCell ref="A67:E67"/>
    <mergeCell ref="H68:J68"/>
    <mergeCell ref="H69:J69"/>
    <mergeCell ref="H70:J70"/>
    <mergeCell ref="H71:J71"/>
    <mergeCell ref="H67:M67"/>
    <mergeCell ref="E62:M62"/>
    <mergeCell ref="B55:J55"/>
    <mergeCell ref="B54:J54"/>
    <mergeCell ref="A42:M42"/>
    <mergeCell ref="B50:J50"/>
    <mergeCell ref="A56:M56"/>
    <mergeCell ref="A58:M58"/>
    <mergeCell ref="B60:J60"/>
    <mergeCell ref="B61:J61"/>
    <mergeCell ref="B4:C4"/>
    <mergeCell ref="B8:C8"/>
    <mergeCell ref="A12:M12"/>
    <mergeCell ref="I8:J8"/>
    <mergeCell ref="B7:C7"/>
    <mergeCell ref="A10:M10"/>
    <mergeCell ref="B5:C5"/>
    <mergeCell ref="B6:C6"/>
    <mergeCell ref="A26:M26"/>
    <mergeCell ref="B25:J25"/>
    <mergeCell ref="B41:J41"/>
    <mergeCell ref="B28:J28"/>
    <mergeCell ref="A51:M51"/>
    <mergeCell ref="B31:J31"/>
    <mergeCell ref="A29:M29"/>
    <mergeCell ref="A32:M32"/>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workbookViewId="0">
      <selection activeCell="H12" sqref="H12"/>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94" t="s">
        <v>0</v>
      </c>
      <c r="C1" s="94"/>
      <c r="D1" s="94"/>
      <c r="E1" s="94"/>
      <c r="F1" s="60"/>
    </row>
    <row r="2" spans="2:6" ht="18" customHeight="1" x14ac:dyDescent="0.25">
      <c r="B2" s="94" t="s">
        <v>261</v>
      </c>
      <c r="C2" s="94"/>
      <c r="D2" s="94"/>
      <c r="E2" s="94"/>
      <c r="F2" s="94"/>
    </row>
    <row r="3" spans="2:6" ht="18" customHeight="1" x14ac:dyDescent="0.25">
      <c r="B3" s="60" t="s">
        <v>262</v>
      </c>
      <c r="C3" s="60"/>
      <c r="D3" s="60"/>
      <c r="E3" s="60"/>
      <c r="F3" s="60"/>
    </row>
    <row r="4" spans="2:6" ht="18" customHeight="1" x14ac:dyDescent="0.25">
      <c r="B4" s="60"/>
      <c r="C4" s="60"/>
      <c r="D4" s="60"/>
      <c r="E4" s="60"/>
      <c r="F4" s="60"/>
    </row>
    <row r="5" spans="2:6" ht="18" x14ac:dyDescent="0.2">
      <c r="B5" s="44"/>
      <c r="C5" s="95" t="s">
        <v>263</v>
      </c>
      <c r="D5" s="95"/>
      <c r="E5" s="44"/>
      <c r="F5" s="44"/>
    </row>
    <row r="6" spans="2:6" ht="15" x14ac:dyDescent="0.2">
      <c r="B6" s="61" t="s">
        <v>9</v>
      </c>
      <c r="C6" s="62" t="s">
        <v>10</v>
      </c>
      <c r="D6" s="63" t="s">
        <v>264</v>
      </c>
      <c r="E6" s="62" t="s">
        <v>265</v>
      </c>
      <c r="F6" s="62" t="s">
        <v>266</v>
      </c>
    </row>
    <row r="7" spans="2:6" ht="15.75" x14ac:dyDescent="0.2">
      <c r="B7" s="96" t="s">
        <v>23</v>
      </c>
      <c r="C7" s="97"/>
      <c r="D7" s="97"/>
      <c r="E7" s="97"/>
      <c r="F7" s="98"/>
    </row>
    <row r="8" spans="2:6" x14ac:dyDescent="0.2">
      <c r="B8" s="64" t="s">
        <v>230</v>
      </c>
      <c r="C8" s="65" t="s">
        <v>231</v>
      </c>
      <c r="D8" s="64">
        <v>20</v>
      </c>
      <c r="E8" s="64">
        <v>5150000</v>
      </c>
      <c r="F8" s="64">
        <v>11807000</v>
      </c>
    </row>
    <row r="9" spans="2:6" x14ac:dyDescent="0.2">
      <c r="B9" s="64" t="s">
        <v>170</v>
      </c>
      <c r="C9" s="65" t="s">
        <v>171</v>
      </c>
      <c r="D9" s="64">
        <v>2</v>
      </c>
      <c r="E9" s="64">
        <v>2000000</v>
      </c>
      <c r="F9" s="64">
        <v>2900000</v>
      </c>
    </row>
    <row r="10" spans="2:6" ht="15" x14ac:dyDescent="0.2">
      <c r="B10" s="66" t="s">
        <v>267</v>
      </c>
      <c r="C10" s="67"/>
      <c r="D10" s="64">
        <f>SUM(D8:D9)</f>
        <v>22</v>
      </c>
      <c r="E10" s="64">
        <f>SUM(E8:E9)</f>
        <v>7150000</v>
      </c>
      <c r="F10" s="64">
        <f>SUM(F8:F9)</f>
        <v>14707000</v>
      </c>
    </row>
    <row r="11" spans="2:6" ht="15.75" x14ac:dyDescent="0.2">
      <c r="B11" s="96" t="s">
        <v>268</v>
      </c>
      <c r="C11" s="97"/>
      <c r="D11" s="97"/>
      <c r="E11" s="97"/>
      <c r="F11" s="98"/>
    </row>
    <row r="12" spans="2:6" x14ac:dyDescent="0.2">
      <c r="B12" s="64" t="s">
        <v>269</v>
      </c>
      <c r="C12" s="64" t="s">
        <v>182</v>
      </c>
      <c r="D12" s="64">
        <v>4</v>
      </c>
      <c r="E12" s="64">
        <v>800000</v>
      </c>
      <c r="F12" s="64">
        <v>4403250</v>
      </c>
    </row>
    <row r="13" spans="2:6" ht="15" x14ac:dyDescent="0.2">
      <c r="B13" s="66" t="s">
        <v>270</v>
      </c>
      <c r="C13" s="67"/>
      <c r="D13" s="64">
        <f>SUM(D12)</f>
        <v>4</v>
      </c>
      <c r="E13" s="64">
        <f>SUM(E12)</f>
        <v>800000</v>
      </c>
      <c r="F13" s="64">
        <f>SUM(F12)</f>
        <v>4403250</v>
      </c>
    </row>
    <row r="14" spans="2:6" ht="15.75" x14ac:dyDescent="0.2">
      <c r="B14" s="99" t="s">
        <v>271</v>
      </c>
      <c r="C14" s="100"/>
      <c r="D14" s="64">
        <f>D13+D10</f>
        <v>26</v>
      </c>
      <c r="E14" s="64">
        <f>E13+E10</f>
        <v>7950000</v>
      </c>
      <c r="F14" s="64">
        <f>F13+F10</f>
        <v>19110250</v>
      </c>
    </row>
  </sheetData>
  <mergeCells count="6">
    <mergeCell ref="B14:C14"/>
    <mergeCell ref="B1:E1"/>
    <mergeCell ref="B2:F2"/>
    <mergeCell ref="C5:D5"/>
    <mergeCell ref="B7:F7"/>
    <mergeCell ref="B11:F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0"/>
  <sheetViews>
    <sheetView topLeftCell="A9" workbookViewId="0">
      <selection activeCell="E33" sqref="E33"/>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3" t="s">
        <v>254</v>
      </c>
      <c r="C1" s="83"/>
      <c r="D1" s="83"/>
      <c r="E1" s="83"/>
      <c r="F1" s="83"/>
    </row>
    <row r="2" spans="2:12" ht="52.5" customHeight="1" x14ac:dyDescent="0.2">
      <c r="B2" s="1" t="s">
        <v>9</v>
      </c>
      <c r="C2" s="1" t="s">
        <v>10</v>
      </c>
      <c r="D2" s="1" t="s">
        <v>29</v>
      </c>
      <c r="E2" s="1" t="s">
        <v>16</v>
      </c>
      <c r="F2" s="1" t="s">
        <v>30</v>
      </c>
      <c r="G2" s="16"/>
      <c r="J2" s="16"/>
      <c r="K2" s="16"/>
      <c r="L2" s="16"/>
    </row>
    <row r="3" spans="2:12" s="16" customFormat="1" ht="15" customHeight="1" x14ac:dyDescent="0.2">
      <c r="B3" s="101" t="s">
        <v>39</v>
      </c>
      <c r="C3" s="102"/>
      <c r="D3" s="102"/>
      <c r="E3" s="102"/>
      <c r="F3" s="103"/>
    </row>
    <row r="4" spans="2:12" s="16" customFormat="1" ht="15" customHeight="1" x14ac:dyDescent="0.2">
      <c r="B4" s="7" t="s">
        <v>128</v>
      </c>
      <c r="C4" s="40" t="s">
        <v>129</v>
      </c>
      <c r="D4" s="11">
        <v>1.1499999999999999</v>
      </c>
      <c r="E4" s="11">
        <v>1.1499999999999999</v>
      </c>
      <c r="F4" s="10" t="s">
        <v>32</v>
      </c>
    </row>
    <row r="5" spans="2:12" s="16" customFormat="1" ht="15" customHeight="1" x14ac:dyDescent="0.2">
      <c r="B5" s="7" t="s">
        <v>158</v>
      </c>
      <c r="C5" s="40" t="s">
        <v>159</v>
      </c>
      <c r="D5" s="11">
        <v>1.17</v>
      </c>
      <c r="E5" s="13">
        <v>1.17</v>
      </c>
      <c r="F5" s="10" t="s">
        <v>32</v>
      </c>
    </row>
    <row r="6" spans="2:12" s="16" customFormat="1" ht="15" customHeight="1" x14ac:dyDescent="0.2">
      <c r="B6" s="7" t="s">
        <v>130</v>
      </c>
      <c r="C6" s="40" t="s">
        <v>131</v>
      </c>
      <c r="D6" s="11">
        <v>0.45</v>
      </c>
      <c r="E6" s="13">
        <v>0.45</v>
      </c>
      <c r="F6" s="10" t="s">
        <v>32</v>
      </c>
    </row>
    <row r="7" spans="2:12" s="16" customFormat="1" ht="15" customHeight="1" x14ac:dyDescent="0.2">
      <c r="B7" s="7" t="s">
        <v>122</v>
      </c>
      <c r="C7" s="40" t="s">
        <v>121</v>
      </c>
      <c r="D7" s="11">
        <v>0.33</v>
      </c>
      <c r="E7" s="13">
        <v>0.34</v>
      </c>
      <c r="F7" s="10" t="s">
        <v>32</v>
      </c>
    </row>
    <row r="8" spans="2:12" s="16" customFormat="1" ht="15" customHeight="1" x14ac:dyDescent="0.2">
      <c r="B8" s="7" t="s">
        <v>255</v>
      </c>
      <c r="C8" s="40" t="s">
        <v>256</v>
      </c>
      <c r="D8" s="11">
        <v>0.33</v>
      </c>
      <c r="E8" s="13">
        <v>0.33</v>
      </c>
      <c r="F8" s="10" t="s">
        <v>32</v>
      </c>
    </row>
    <row r="9" spans="2:12" s="16" customFormat="1" ht="15" customHeight="1" x14ac:dyDescent="0.2">
      <c r="B9" s="7" t="s">
        <v>56</v>
      </c>
      <c r="C9" s="40" t="s">
        <v>57</v>
      </c>
      <c r="D9" s="11">
        <v>0.28999999999999998</v>
      </c>
      <c r="E9" s="13">
        <v>0.28999999999999998</v>
      </c>
      <c r="F9" s="10" t="s">
        <v>32</v>
      </c>
    </row>
    <row r="10" spans="2:12" s="16" customFormat="1" ht="15" customHeight="1" x14ac:dyDescent="0.2">
      <c r="B10" s="101" t="s">
        <v>155</v>
      </c>
      <c r="C10" s="102"/>
      <c r="D10" s="102"/>
      <c r="E10" s="102"/>
      <c r="F10" s="103"/>
    </row>
    <row r="11" spans="2:12" s="16" customFormat="1" ht="15" customHeight="1" x14ac:dyDescent="0.2">
      <c r="B11" s="7" t="s">
        <v>153</v>
      </c>
      <c r="C11" s="40" t="s">
        <v>154</v>
      </c>
      <c r="D11" s="11">
        <v>2.75</v>
      </c>
      <c r="E11" s="13">
        <v>2.75</v>
      </c>
      <c r="F11" s="10" t="s">
        <v>32</v>
      </c>
    </row>
    <row r="12" spans="2:12" s="16" customFormat="1" ht="15" customHeight="1" x14ac:dyDescent="0.2">
      <c r="B12" s="101" t="s">
        <v>37</v>
      </c>
      <c r="C12" s="102"/>
      <c r="D12" s="102"/>
      <c r="E12" s="102"/>
      <c r="F12" s="103"/>
    </row>
    <row r="13" spans="2:12" s="16" customFormat="1" ht="15" customHeight="1" x14ac:dyDescent="0.2">
      <c r="B13" s="7" t="s">
        <v>87</v>
      </c>
      <c r="C13" s="40" t="s">
        <v>88</v>
      </c>
      <c r="D13" s="11">
        <v>0.89</v>
      </c>
      <c r="E13" s="11">
        <v>0.89</v>
      </c>
      <c r="F13" s="10" t="s">
        <v>32</v>
      </c>
    </row>
    <row r="14" spans="2:12" s="16" customFormat="1" ht="15" customHeight="1" x14ac:dyDescent="0.2">
      <c r="B14" s="7" t="s">
        <v>228</v>
      </c>
      <c r="C14" s="40" t="s">
        <v>229</v>
      </c>
      <c r="D14" s="11">
        <v>0.34</v>
      </c>
      <c r="E14" s="13">
        <v>0.34</v>
      </c>
      <c r="F14" s="10" t="s">
        <v>32</v>
      </c>
    </row>
    <row r="15" spans="2:12" s="16" customFormat="1" ht="15" customHeight="1" x14ac:dyDescent="0.2">
      <c r="B15" s="36" t="s">
        <v>101</v>
      </c>
      <c r="C15" s="7" t="s">
        <v>102</v>
      </c>
      <c r="D15" s="11">
        <v>0.52</v>
      </c>
      <c r="E15" s="13">
        <v>0.52</v>
      </c>
      <c r="F15" s="10" t="s">
        <v>32</v>
      </c>
    </row>
    <row r="16" spans="2:12" s="16" customFormat="1" ht="15" customHeight="1" x14ac:dyDescent="0.2">
      <c r="B16" s="36" t="s">
        <v>168</v>
      </c>
      <c r="C16" s="7" t="s">
        <v>169</v>
      </c>
      <c r="D16" s="11">
        <v>0.5</v>
      </c>
      <c r="E16" s="13">
        <v>0.5</v>
      </c>
      <c r="F16" s="10" t="s">
        <v>32</v>
      </c>
    </row>
    <row r="17" spans="2:8" s="16" customFormat="1" ht="15" customHeight="1" x14ac:dyDescent="0.2">
      <c r="B17" s="101" t="s">
        <v>27</v>
      </c>
      <c r="C17" s="102"/>
      <c r="D17" s="102"/>
      <c r="E17" s="102"/>
      <c r="F17" s="103"/>
    </row>
    <row r="18" spans="2:8" s="16" customFormat="1" ht="15" customHeight="1" x14ac:dyDescent="0.2">
      <c r="B18" s="36" t="s">
        <v>85</v>
      </c>
      <c r="C18" s="7" t="s">
        <v>86</v>
      </c>
      <c r="D18" s="13">
        <v>0.89</v>
      </c>
      <c r="E18" s="11">
        <v>0.89</v>
      </c>
      <c r="F18" s="10" t="s">
        <v>32</v>
      </c>
    </row>
    <row r="19" spans="2:8" s="16" customFormat="1" ht="15" customHeight="1" x14ac:dyDescent="0.2">
      <c r="B19" s="36" t="s">
        <v>241</v>
      </c>
      <c r="C19" s="7" t="s">
        <v>242</v>
      </c>
      <c r="D19" s="13">
        <v>0.42</v>
      </c>
      <c r="E19" s="11">
        <v>0.42</v>
      </c>
      <c r="F19" s="10" t="s">
        <v>32</v>
      </c>
    </row>
    <row r="20" spans="2:8" s="16" customFormat="1" ht="15" customHeight="1" x14ac:dyDescent="0.2">
      <c r="B20" s="101" t="s">
        <v>21</v>
      </c>
      <c r="C20" s="102"/>
      <c r="D20" s="102"/>
      <c r="E20" s="102"/>
      <c r="F20" s="103"/>
    </row>
    <row r="21" spans="2:8" s="16" customFormat="1" ht="15" customHeight="1" x14ac:dyDescent="0.2">
      <c r="B21" s="7" t="s">
        <v>173</v>
      </c>
      <c r="C21" s="40" t="s">
        <v>174</v>
      </c>
      <c r="D21" s="11">
        <v>5.4</v>
      </c>
      <c r="E21" s="13">
        <v>5.4</v>
      </c>
      <c r="F21" s="10" t="s">
        <v>32</v>
      </c>
    </row>
    <row r="22" spans="2:8" s="16" customFormat="1" ht="15" customHeight="1" x14ac:dyDescent="0.2">
      <c r="B22" s="7" t="s">
        <v>199</v>
      </c>
      <c r="C22" s="40" t="s">
        <v>200</v>
      </c>
      <c r="D22" s="11">
        <v>0.4</v>
      </c>
      <c r="E22" s="13">
        <v>2.06</v>
      </c>
      <c r="F22" s="10" t="s">
        <v>32</v>
      </c>
    </row>
    <row r="23" spans="2:8" s="16" customFormat="1" ht="15" customHeight="1" x14ac:dyDescent="0.2">
      <c r="B23" s="101" t="s">
        <v>23</v>
      </c>
      <c r="C23" s="102"/>
      <c r="D23" s="102"/>
      <c r="E23" s="102"/>
      <c r="F23" s="103"/>
    </row>
    <row r="24" spans="2:8" s="16" customFormat="1" ht="15" customHeight="1" x14ac:dyDescent="0.2">
      <c r="B24" s="36" t="s">
        <v>151</v>
      </c>
      <c r="C24" s="7" t="s">
        <v>152</v>
      </c>
      <c r="D24" s="11">
        <v>3</v>
      </c>
      <c r="E24" s="13">
        <v>3</v>
      </c>
      <c r="F24" s="10" t="s">
        <v>32</v>
      </c>
    </row>
    <row r="25" spans="2:8" s="16" customFormat="1" ht="15" customHeight="1" x14ac:dyDescent="0.2">
      <c r="B25" s="36" t="s">
        <v>80</v>
      </c>
      <c r="C25" s="7" t="s">
        <v>79</v>
      </c>
      <c r="D25" s="11">
        <v>1.45</v>
      </c>
      <c r="E25" s="13">
        <v>1.45</v>
      </c>
      <c r="F25" s="10" t="s">
        <v>32</v>
      </c>
    </row>
    <row r="26" spans="2:8" s="16" customFormat="1" ht="15" customHeight="1" x14ac:dyDescent="0.2">
      <c r="B26" s="7" t="s">
        <v>123</v>
      </c>
      <c r="C26" s="40" t="s">
        <v>124</v>
      </c>
      <c r="D26" s="11">
        <v>1.25</v>
      </c>
      <c r="E26" s="13">
        <v>1.25</v>
      </c>
      <c r="F26" s="10" t="s">
        <v>32</v>
      </c>
    </row>
    <row r="27" spans="2:8" s="16" customFormat="1" ht="15" customHeight="1" x14ac:dyDescent="0.2">
      <c r="B27" s="101" t="s">
        <v>25</v>
      </c>
      <c r="C27" s="102"/>
      <c r="D27" s="102"/>
      <c r="E27" s="102"/>
      <c r="F27" s="103"/>
    </row>
    <row r="28" spans="2:8" s="16" customFormat="1" ht="15" customHeight="1" x14ac:dyDescent="0.2">
      <c r="B28" s="7" t="s">
        <v>207</v>
      </c>
      <c r="C28" s="40" t="s">
        <v>208</v>
      </c>
      <c r="D28" s="11">
        <v>1.57</v>
      </c>
      <c r="E28" s="11">
        <v>1.6</v>
      </c>
      <c r="F28" s="10" t="s">
        <v>32</v>
      </c>
    </row>
    <row r="29" spans="2:8" s="16" customFormat="1" ht="15" customHeight="1" x14ac:dyDescent="0.2">
      <c r="B29" s="101" t="s">
        <v>36</v>
      </c>
      <c r="C29" s="102"/>
      <c r="D29" s="102"/>
      <c r="E29" s="102"/>
      <c r="F29" s="103"/>
    </row>
    <row r="30" spans="2:8" s="16" customFormat="1" ht="15" customHeight="1" x14ac:dyDescent="0.2">
      <c r="B30" s="7" t="s">
        <v>186</v>
      </c>
      <c r="C30" s="7" t="s">
        <v>187</v>
      </c>
      <c r="D30" s="13">
        <v>6.8</v>
      </c>
      <c r="E30" s="11">
        <v>6.8</v>
      </c>
      <c r="F30" s="10" t="s">
        <v>32</v>
      </c>
    </row>
    <row r="31" spans="2:8" s="16" customFormat="1" ht="15" customHeight="1" x14ac:dyDescent="0.2">
      <c r="B31" s="36" t="s">
        <v>195</v>
      </c>
      <c r="C31" s="7" t="s">
        <v>196</v>
      </c>
      <c r="D31" s="11">
        <v>0.51</v>
      </c>
      <c r="E31" s="11">
        <v>0.51</v>
      </c>
      <c r="F31" s="10" t="s">
        <v>32</v>
      </c>
      <c r="G31" s="55"/>
      <c r="H31" s="56"/>
    </row>
    <row r="32" spans="2:8" s="16" customFormat="1" ht="15" customHeight="1" x14ac:dyDescent="0.2">
      <c r="B32" s="7" t="s">
        <v>257</v>
      </c>
      <c r="C32" s="40" t="s">
        <v>258</v>
      </c>
      <c r="D32" s="11">
        <v>1.47</v>
      </c>
      <c r="E32" s="11">
        <v>1.47</v>
      </c>
      <c r="F32" s="10" t="s">
        <v>32</v>
      </c>
      <c r="G32" s="55"/>
      <c r="H32" s="56"/>
    </row>
    <row r="33" spans="2:8" s="16" customFormat="1" ht="15" customHeight="1" x14ac:dyDescent="0.2">
      <c r="B33" s="7" t="s">
        <v>119</v>
      </c>
      <c r="C33" s="40" t="s">
        <v>120</v>
      </c>
      <c r="D33" s="11">
        <v>7.1</v>
      </c>
      <c r="E33" s="11">
        <v>7.1</v>
      </c>
      <c r="F33" s="10" t="s">
        <v>32</v>
      </c>
      <c r="G33" s="55"/>
      <c r="H33" s="56"/>
    </row>
    <row r="34" spans="2:8" s="16" customFormat="1" ht="45" customHeight="1" x14ac:dyDescent="0.2">
      <c r="B34" s="7" t="s">
        <v>9</v>
      </c>
      <c r="C34" s="12" t="s">
        <v>10</v>
      </c>
      <c r="D34" s="1" t="s">
        <v>29</v>
      </c>
      <c r="E34" s="1" t="s">
        <v>16</v>
      </c>
      <c r="F34" s="10" t="s">
        <v>30</v>
      </c>
      <c r="G34"/>
    </row>
    <row r="35" spans="2:8" s="16" customFormat="1" ht="15" customHeight="1" x14ac:dyDescent="0.2">
      <c r="B35" s="101" t="s">
        <v>39</v>
      </c>
      <c r="C35" s="102"/>
      <c r="D35" s="102"/>
      <c r="E35" s="102"/>
      <c r="F35" s="103"/>
    </row>
    <row r="36" spans="2:8" s="16" customFormat="1" ht="13.5" customHeight="1" x14ac:dyDescent="0.2">
      <c r="B36" s="7" t="s">
        <v>212</v>
      </c>
      <c r="C36" s="7" t="s">
        <v>211</v>
      </c>
      <c r="D36" s="13">
        <v>1</v>
      </c>
      <c r="E36" s="11">
        <v>1</v>
      </c>
      <c r="F36" s="10" t="s">
        <v>32</v>
      </c>
    </row>
    <row r="37" spans="2:8" s="16" customFormat="1" ht="13.5" customHeight="1" x14ac:dyDescent="0.2">
      <c r="B37" s="7" t="s">
        <v>224</v>
      </c>
      <c r="C37" s="7" t="s">
        <v>225</v>
      </c>
      <c r="D37" s="13">
        <v>1</v>
      </c>
      <c r="E37" s="11">
        <v>1</v>
      </c>
      <c r="F37" s="10" t="s">
        <v>32</v>
      </c>
    </row>
    <row r="38" spans="2:8" s="16" customFormat="1" ht="13.5" customHeight="1" x14ac:dyDescent="0.2">
      <c r="B38" s="7" t="s">
        <v>83</v>
      </c>
      <c r="C38" s="7" t="s">
        <v>84</v>
      </c>
      <c r="D38" s="13">
        <v>0.7</v>
      </c>
      <c r="E38" s="11">
        <v>0.7</v>
      </c>
      <c r="F38" s="10" t="s">
        <v>32</v>
      </c>
    </row>
    <row r="39" spans="2:8" s="16" customFormat="1" ht="13.5" customHeight="1" x14ac:dyDescent="0.2">
      <c r="B39" s="7" t="s">
        <v>243</v>
      </c>
      <c r="C39" s="7" t="s">
        <v>244</v>
      </c>
      <c r="D39" s="13">
        <v>1</v>
      </c>
      <c r="E39" s="11">
        <v>1</v>
      </c>
      <c r="F39" s="10" t="s">
        <v>32</v>
      </c>
    </row>
    <row r="40" spans="2:8" s="16" customFormat="1" ht="13.5" customHeight="1" x14ac:dyDescent="0.2">
      <c r="B40" s="101" t="s">
        <v>37</v>
      </c>
      <c r="C40" s="102"/>
      <c r="D40" s="102"/>
      <c r="E40" s="102"/>
      <c r="F40" s="103"/>
    </row>
    <row r="41" spans="2:8" s="16" customFormat="1" ht="13.5" customHeight="1" x14ac:dyDescent="0.2">
      <c r="B41" s="7" t="s">
        <v>245</v>
      </c>
      <c r="C41" s="7" t="s">
        <v>246</v>
      </c>
      <c r="D41" s="13">
        <v>0.64</v>
      </c>
      <c r="E41" s="11">
        <v>0.64</v>
      </c>
      <c r="F41" s="10" t="s">
        <v>32</v>
      </c>
    </row>
    <row r="42" spans="2:8" s="16" customFormat="1" ht="15" customHeight="1" x14ac:dyDescent="0.2">
      <c r="B42" s="101" t="s">
        <v>27</v>
      </c>
      <c r="C42" s="102"/>
      <c r="D42" s="102"/>
      <c r="E42" s="102"/>
      <c r="F42" s="103"/>
    </row>
    <row r="43" spans="2:8" s="16" customFormat="1" ht="13.5" customHeight="1" x14ac:dyDescent="0.2">
      <c r="B43" s="7" t="s">
        <v>62</v>
      </c>
      <c r="C43" s="12" t="s">
        <v>63</v>
      </c>
      <c r="D43" s="13">
        <v>1</v>
      </c>
      <c r="E43" s="11">
        <v>1</v>
      </c>
      <c r="F43" s="10" t="s">
        <v>32</v>
      </c>
    </row>
    <row r="44" spans="2:8" s="16" customFormat="1" ht="15" x14ac:dyDescent="0.2">
      <c r="B44" s="7" t="s">
        <v>71</v>
      </c>
      <c r="C44" s="7" t="s">
        <v>72</v>
      </c>
      <c r="D44" s="13">
        <v>0.72</v>
      </c>
      <c r="E44" s="11">
        <v>0.72</v>
      </c>
      <c r="F44" s="10" t="s">
        <v>32</v>
      </c>
    </row>
    <row r="45" spans="2:8" s="16" customFormat="1" ht="15" x14ac:dyDescent="0.2">
      <c r="B45" s="7" t="s">
        <v>43</v>
      </c>
      <c r="C45" s="7" t="s">
        <v>44</v>
      </c>
      <c r="D45" s="13">
        <v>1.65</v>
      </c>
      <c r="E45" s="11">
        <v>1.65</v>
      </c>
      <c r="F45" s="10" t="s">
        <v>32</v>
      </c>
    </row>
    <row r="46" spans="2:8" s="16" customFormat="1" ht="15" x14ac:dyDescent="0.2">
      <c r="B46" s="7" t="s">
        <v>238</v>
      </c>
      <c r="C46" s="7" t="s">
        <v>239</v>
      </c>
      <c r="D46" s="13">
        <v>0.19</v>
      </c>
      <c r="E46" s="11">
        <v>0.2</v>
      </c>
      <c r="F46" s="10" t="s">
        <v>32</v>
      </c>
    </row>
    <row r="47" spans="2:8" s="16" customFormat="1" ht="15" customHeight="1" x14ac:dyDescent="0.2">
      <c r="B47" s="101" t="s">
        <v>50</v>
      </c>
      <c r="C47" s="102"/>
      <c r="D47" s="102"/>
      <c r="E47" s="102"/>
      <c r="F47" s="103"/>
      <c r="G47"/>
    </row>
    <row r="48" spans="2:8" s="16" customFormat="1" ht="15" customHeight="1" x14ac:dyDescent="0.2">
      <c r="B48" s="7" t="s">
        <v>53</v>
      </c>
      <c r="C48" s="12" t="s">
        <v>54</v>
      </c>
      <c r="D48" s="13">
        <v>1</v>
      </c>
      <c r="E48" s="11">
        <v>1</v>
      </c>
      <c r="F48" s="10" t="s">
        <v>32</v>
      </c>
    </row>
    <row r="49" spans="2:6" s="16" customFormat="1" ht="15" customHeight="1" x14ac:dyDescent="0.2">
      <c r="B49" s="7" t="s">
        <v>75</v>
      </c>
      <c r="C49" s="7" t="s">
        <v>76</v>
      </c>
      <c r="D49" s="13" t="s">
        <v>28</v>
      </c>
      <c r="E49" s="11" t="s">
        <v>28</v>
      </c>
      <c r="F49" s="10" t="s">
        <v>32</v>
      </c>
    </row>
    <row r="50" spans="2:6" s="16" customFormat="1" ht="15" customHeight="1" x14ac:dyDescent="0.2">
      <c r="B50" s="7" t="s">
        <v>77</v>
      </c>
      <c r="C50" s="7" t="s">
        <v>78</v>
      </c>
      <c r="D50" s="13" t="s">
        <v>28</v>
      </c>
      <c r="E50" s="11" t="s">
        <v>28</v>
      </c>
      <c r="F50" s="10" t="s">
        <v>32</v>
      </c>
    </row>
    <row r="51" spans="2:6" s="16" customFormat="1" ht="15" customHeight="1" x14ac:dyDescent="0.2">
      <c r="B51" s="7" t="s">
        <v>41</v>
      </c>
      <c r="C51" s="7" t="s">
        <v>40</v>
      </c>
      <c r="D51" s="13">
        <v>2.5499999999999998</v>
      </c>
      <c r="E51" s="11">
        <v>2.5499999999999998</v>
      </c>
      <c r="F51" s="10" t="s">
        <v>32</v>
      </c>
    </row>
    <row r="52" spans="2:6" s="16" customFormat="1" ht="15" customHeight="1" x14ac:dyDescent="0.2">
      <c r="B52" s="7" t="s">
        <v>99</v>
      </c>
      <c r="C52" s="7" t="s">
        <v>100</v>
      </c>
      <c r="D52" s="11" t="s">
        <v>28</v>
      </c>
      <c r="E52" s="11" t="s">
        <v>28</v>
      </c>
      <c r="F52" s="10" t="s">
        <v>32</v>
      </c>
    </row>
    <row r="53" spans="2:6" s="16" customFormat="1" ht="15" customHeight="1" x14ac:dyDescent="0.2">
      <c r="B53" s="7" t="s">
        <v>160</v>
      </c>
      <c r="C53" s="7" t="s">
        <v>161</v>
      </c>
      <c r="D53" s="11" t="s">
        <v>28</v>
      </c>
      <c r="E53" s="11" t="s">
        <v>28</v>
      </c>
      <c r="F53" s="10" t="s">
        <v>32</v>
      </c>
    </row>
    <row r="54" spans="2:6" s="16" customFormat="1" ht="15" customHeight="1" x14ac:dyDescent="0.2">
      <c r="B54" s="7" t="s">
        <v>184</v>
      </c>
      <c r="C54" s="7" t="s">
        <v>185</v>
      </c>
      <c r="D54" s="11" t="s">
        <v>28</v>
      </c>
      <c r="E54" s="11" t="s">
        <v>28</v>
      </c>
      <c r="F54" s="10" t="s">
        <v>32</v>
      </c>
    </row>
    <row r="55" spans="2:6" s="16" customFormat="1" ht="15" customHeight="1" x14ac:dyDescent="0.2">
      <c r="B55" s="7" t="s">
        <v>191</v>
      </c>
      <c r="C55" s="7" t="s">
        <v>190</v>
      </c>
      <c r="D55" s="11" t="s">
        <v>28</v>
      </c>
      <c r="E55" s="11" t="s">
        <v>28</v>
      </c>
      <c r="F55" s="10" t="s">
        <v>32</v>
      </c>
    </row>
    <row r="56" spans="2:6" s="16" customFormat="1" ht="15" customHeight="1" x14ac:dyDescent="0.2">
      <c r="B56" s="7" t="s">
        <v>192</v>
      </c>
      <c r="C56" s="7" t="s">
        <v>193</v>
      </c>
      <c r="D56" s="11" t="s">
        <v>28</v>
      </c>
      <c r="E56" s="11" t="s">
        <v>28</v>
      </c>
      <c r="F56" s="10" t="s">
        <v>32</v>
      </c>
    </row>
    <row r="57" spans="2:6" s="16" customFormat="1" ht="15" customHeight="1" x14ac:dyDescent="0.2">
      <c r="B57" s="101" t="s">
        <v>21</v>
      </c>
      <c r="C57" s="102"/>
      <c r="D57" s="102"/>
      <c r="E57" s="102"/>
      <c r="F57" s="103"/>
    </row>
    <row r="58" spans="2:6" s="16" customFormat="1" ht="15" customHeight="1" x14ac:dyDescent="0.2">
      <c r="B58" s="7" t="s">
        <v>58</v>
      </c>
      <c r="C58" s="7" t="s">
        <v>59</v>
      </c>
      <c r="D58" s="13">
        <v>0.45</v>
      </c>
      <c r="E58" s="11">
        <v>0.45</v>
      </c>
      <c r="F58" s="10" t="s">
        <v>32</v>
      </c>
    </row>
    <row r="59" spans="2:6" s="16" customFormat="1" ht="15" customHeight="1" x14ac:dyDescent="0.2">
      <c r="B59" s="101" t="s">
        <v>23</v>
      </c>
      <c r="C59" s="102"/>
      <c r="D59" s="102"/>
      <c r="E59" s="102"/>
      <c r="F59" s="103"/>
    </row>
    <row r="60" spans="2:6" ht="15" x14ac:dyDescent="0.2">
      <c r="B60" s="7" t="s">
        <v>177</v>
      </c>
      <c r="C60" s="7" t="s">
        <v>178</v>
      </c>
      <c r="D60" s="13">
        <v>70</v>
      </c>
      <c r="E60" s="11">
        <v>70</v>
      </c>
      <c r="F60" s="10" t="s">
        <v>32</v>
      </c>
    </row>
  </sheetData>
  <mergeCells count="15">
    <mergeCell ref="B59:F59"/>
    <mergeCell ref="B1:F1"/>
    <mergeCell ref="B3:F3"/>
    <mergeCell ref="B23:F23"/>
    <mergeCell ref="B57:F57"/>
    <mergeCell ref="B17:F17"/>
    <mergeCell ref="B12:F12"/>
    <mergeCell ref="B29:F29"/>
    <mergeCell ref="B42:F42"/>
    <mergeCell ref="B47:F47"/>
    <mergeCell ref="B27:F27"/>
    <mergeCell ref="B35:F35"/>
    <mergeCell ref="B40:F40"/>
    <mergeCell ref="B10:F10"/>
    <mergeCell ref="B20:F20"/>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253</v>
      </c>
      <c r="B1" s="49"/>
    </row>
    <row r="2" spans="1:5" ht="47.25" customHeight="1" x14ac:dyDescent="0.2">
      <c r="A2" s="6" t="s">
        <v>45</v>
      </c>
      <c r="B2" s="50" t="s">
        <v>138</v>
      </c>
    </row>
    <row r="3" spans="1:5" ht="25.5" customHeight="1" x14ac:dyDescent="0.2">
      <c r="A3" s="6" t="s">
        <v>46</v>
      </c>
      <c r="B3" s="50" t="s">
        <v>139</v>
      </c>
    </row>
    <row r="4" spans="1:5" ht="39.75" customHeight="1" x14ac:dyDescent="0.2">
      <c r="A4" s="6" t="s">
        <v>70</v>
      </c>
      <c r="B4" s="50" t="s">
        <v>142</v>
      </c>
      <c r="C4" s="29"/>
      <c r="D4" s="29"/>
      <c r="E4" s="29"/>
    </row>
    <row r="5" spans="1:5" ht="36" customHeight="1" x14ac:dyDescent="0.2">
      <c r="A5" s="6" t="s">
        <v>47</v>
      </c>
      <c r="B5" s="50" t="s">
        <v>140</v>
      </c>
    </row>
    <row r="6" spans="1:5" ht="33.75" customHeight="1" x14ac:dyDescent="0.2">
      <c r="A6" s="6" t="s">
        <v>48</v>
      </c>
      <c r="B6" s="50" t="s">
        <v>141</v>
      </c>
    </row>
    <row r="7" spans="1:5" ht="26.25" customHeight="1" x14ac:dyDescent="0.2">
      <c r="A7" s="6" t="s">
        <v>69</v>
      </c>
      <c r="B7" s="50" t="s">
        <v>143</v>
      </c>
    </row>
    <row r="8" spans="1:5" ht="23.25" customHeight="1" x14ac:dyDescent="0.2">
      <c r="A8" s="6" t="s">
        <v>49</v>
      </c>
      <c r="B8" s="50" t="s">
        <v>144</v>
      </c>
    </row>
    <row r="9" spans="1:5" ht="24" customHeight="1" x14ac:dyDescent="0.2">
      <c r="A9" s="6" t="s">
        <v>55</v>
      </c>
      <c r="B9" s="50" t="s">
        <v>145</v>
      </c>
    </row>
    <row r="10" spans="1:5" ht="27" customHeight="1" x14ac:dyDescent="0.2">
      <c r="A10" s="6" t="s">
        <v>68</v>
      </c>
      <c r="B10" s="50" t="s">
        <v>146</v>
      </c>
    </row>
    <row r="11" spans="1:5" ht="57" customHeight="1" x14ac:dyDescent="0.2">
      <c r="A11" s="6" t="s">
        <v>89</v>
      </c>
      <c r="B11" s="50" t="s">
        <v>148</v>
      </c>
    </row>
    <row r="12" spans="1:5" ht="36" customHeight="1" x14ac:dyDescent="0.2">
      <c r="A12" s="6" t="s">
        <v>106</v>
      </c>
      <c r="B12" s="50" t="s">
        <v>147</v>
      </c>
    </row>
    <row r="13" spans="1:5" ht="23.25" customHeight="1" x14ac:dyDescent="0.2">
      <c r="A13" s="6" t="s">
        <v>107</v>
      </c>
      <c r="B13" s="50" t="s">
        <v>149</v>
      </c>
    </row>
    <row r="14" spans="1:5" ht="18.75" customHeight="1" x14ac:dyDescent="0.2">
      <c r="A14" s="6" t="s">
        <v>125</v>
      </c>
      <c r="B14" s="50" t="s">
        <v>105</v>
      </c>
    </row>
    <row r="15" spans="1:5" ht="23.25" customHeight="1" x14ac:dyDescent="0.2">
      <c r="A15" s="6" t="s">
        <v>108</v>
      </c>
      <c r="B15" s="50" t="s">
        <v>147</v>
      </c>
    </row>
    <row r="16" spans="1:5" ht="15" customHeight="1" x14ac:dyDescent="0.2">
      <c r="A16" s="6" t="s">
        <v>132</v>
      </c>
      <c r="B16" s="50" t="s">
        <v>150</v>
      </c>
    </row>
    <row r="17" spans="1:2" ht="15" customHeight="1" x14ac:dyDescent="0.2">
      <c r="A17" s="6" t="s">
        <v>98</v>
      </c>
      <c r="B17" s="50" t="s">
        <v>150</v>
      </c>
    </row>
    <row r="18" spans="1:2" ht="15" customHeight="1" x14ac:dyDescent="0.2">
      <c r="A18" s="6" t="s">
        <v>133</v>
      </c>
      <c r="B18" s="50" t="s">
        <v>150</v>
      </c>
    </row>
    <row r="19" spans="1:2" ht="15" customHeight="1" x14ac:dyDescent="0.2">
      <c r="A19" s="6" t="s">
        <v>135</v>
      </c>
      <c r="B19" s="50" t="s">
        <v>150</v>
      </c>
    </row>
    <row r="20" spans="1:2" ht="15" customHeight="1" x14ac:dyDescent="0.2">
      <c r="A20" s="6" t="s">
        <v>134</v>
      </c>
      <c r="B20" s="50" t="s">
        <v>150</v>
      </c>
    </row>
    <row r="21" spans="1:2" ht="15" customHeight="1" x14ac:dyDescent="0.2">
      <c r="A21" s="6" t="s">
        <v>136</v>
      </c>
      <c r="B21" s="50" t="s">
        <v>150</v>
      </c>
    </row>
    <row r="22" spans="1:2" ht="15" customHeight="1" x14ac:dyDescent="0.2">
      <c r="A22" s="6" t="s">
        <v>137</v>
      </c>
      <c r="B22" s="50" t="s">
        <v>150</v>
      </c>
    </row>
    <row r="23" spans="1:2" ht="15" customHeight="1" x14ac:dyDescent="0.2">
      <c r="A23" s="6" t="s">
        <v>188</v>
      </c>
      <c r="B23" s="50" t="s">
        <v>189</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
  <sheetViews>
    <sheetView workbookViewId="0">
      <selection activeCell="A7" sqref="A7:XFD7"/>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4" t="s">
        <v>252</v>
      </c>
      <c r="C1" s="104"/>
      <c r="F1" s="16"/>
      <c r="G1" s="16"/>
      <c r="H1" s="16"/>
    </row>
    <row r="2" spans="2:8" s="16" customFormat="1" ht="30" customHeight="1" x14ac:dyDescent="0.2">
      <c r="B2" s="51" t="s">
        <v>118</v>
      </c>
      <c r="C2" s="51"/>
    </row>
    <row r="3" spans="2:8" s="16" customFormat="1" ht="42.75" customHeight="1" x14ac:dyDescent="0.2">
      <c r="B3" s="53" t="s">
        <v>233</v>
      </c>
      <c r="C3" s="52" t="s">
        <v>234</v>
      </c>
    </row>
    <row r="4" spans="2:8" s="16" customFormat="1" ht="47.25" customHeight="1" x14ac:dyDescent="0.2">
      <c r="B4" s="53" t="s">
        <v>221</v>
      </c>
      <c r="C4" s="52" t="s">
        <v>247</v>
      </c>
    </row>
    <row r="5" spans="2:8" s="16" customFormat="1" ht="47.25" customHeight="1" x14ac:dyDescent="0.2">
      <c r="B5" s="53" t="s">
        <v>249</v>
      </c>
      <c r="C5" s="52" t="s">
        <v>248</v>
      </c>
    </row>
    <row r="6" spans="2:8" s="16" customFormat="1" ht="26.25" customHeight="1" x14ac:dyDescent="0.2">
      <c r="B6" s="51" t="s">
        <v>117</v>
      </c>
      <c r="C6" s="51"/>
    </row>
    <row r="7" spans="2:8" ht="25.5" x14ac:dyDescent="0.2">
      <c r="B7" s="53" t="s">
        <v>232</v>
      </c>
      <c r="C7" s="52" t="s">
        <v>235</v>
      </c>
    </row>
    <row r="8" spans="2:8" ht="38.25" x14ac:dyDescent="0.2">
      <c r="B8" s="53" t="s">
        <v>219</v>
      </c>
      <c r="C8" s="52" t="s">
        <v>220</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2016-11-02T06:34:55Z</dcterms:modified>
</cp:coreProperties>
</file>